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&#65279;<?xml version="1.0" encoding="utf-8" standalone="yes"?>
<Relationships xmlns="http://schemas.openxmlformats.org/package/2006/relationships">
  <Relationship Id="rId3" Type="http://schemas.openxmlformats.org/officeDocument/2006/relationships/extended-properties" Target="docProps/app.xml" />
  <Relationship Id="rId2" Type="http://schemas.openxmlformats.org/package/2006/relationships/metadata/core-properties" Target="docProps/core.xml" />
  <Relationship Id="rId1" Type="http://schemas.openxmlformats.org/officeDocument/2006/relationships/officeDocument" Target="xl/workbook.xml" />
  <Relationship Id="rId4" Type="http://schemas.openxmlformats.org/officeDocument/2006/relationships/custom-properties" Target="docProps/custom.xml" 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d:\develop\bid_entry\07申請書\doc\ver8\reg_common\"/>
    </mc:Choice>
  </mc:AlternateContent>
  <xr:revisionPtr revIDLastSave="0" documentId="13_ncr:1_{4432B090-846B-4E65-B195-76A8D0A121E3}" xr6:coauthVersionLast="47" xr6:coauthVersionMax="47" xr10:uidLastSave="{00000000-0000-0000-0000-000000000000}"/>
  <workbookProtection workbookAlgorithmName="SHA-512" workbookHashValue="an+oXBOc6rYxrb2zTcxrdceDUh9BZTUgxQVH9QPrq+gLgUfRGYN1SpCL+n0pusCDpKJRaIxNE9/GtmMtycYpDg==" workbookSaltValue="Ajgt4i6wpbX0FQnMN1wQoA==" workbookSpinCount="100000" lockStructure="1"/>
  <bookViews>
    <workbookView xWindow="390" yWindow="390" windowWidth="16620" windowHeight="14985" xr2:uid="{00000000-000D-0000-FFFF-FFFF00000000}"/>
  </bookViews>
  <sheets>
    <sheet name="入力シート" sheetId="7" r:id="rId1"/>
    <sheet name="役員情報入力シート" sheetId="12" r:id="rId2"/>
    <sheet name="settings" sheetId="8" state="hidden" r:id="rId3"/>
  </sheets>
  <definedNames>
    <definedName name="_xlnm.Print_Titles" localSheetId="0">入力シート!$1:$1</definedName>
    <definedName name="_xlnm.Print_Titles" localSheetId="1">役員情報入力シート!$8:$8</definedName>
    <definedName name="営業種目">settings!$A$11:$A$35</definedName>
    <definedName name="希望">入力シート!$A$213</definedName>
    <definedName name="都道府県3">settings!$A$2</definedName>
    <definedName name="都道府県4">settings!$A$3</definedName>
    <definedName name="日付例">settings!$A$5</definedName>
    <definedName name="日付例_s">settings!$A$6</definedName>
    <definedName name="役員情報説明文">settings!$A$8</definedName>
    <definedName name="役員情報注釈">settings!$A$9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12" l="1"/>
  <c r="A10" i="12"/>
  <c r="A11" i="12"/>
  <c r="A12" i="12"/>
  <c r="A444" i="7" s="1"/>
  <c r="A13" i="12"/>
  <c r="A14" i="12"/>
  <c r="A15" i="12"/>
  <c r="A16" i="12"/>
  <c r="A17" i="12"/>
  <c r="A18" i="12"/>
  <c r="A19" i="12"/>
  <c r="A20" i="12"/>
  <c r="A21" i="12"/>
  <c r="A22" i="12"/>
  <c r="A23" i="12"/>
  <c r="A24" i="12"/>
  <c r="A25" i="12"/>
  <c r="A26" i="12"/>
  <c r="A27" i="12"/>
  <c r="A28" i="12"/>
  <c r="A29" i="12"/>
  <c r="A30" i="12"/>
  <c r="A31" i="12"/>
  <c r="A32" i="12"/>
  <c r="A33" i="12"/>
  <c r="A34" i="12"/>
  <c r="A35" i="12"/>
  <c r="A36" i="12"/>
  <c r="A37" i="12"/>
  <c r="A38" i="12"/>
  <c r="A39" i="12"/>
  <c r="A40" i="12"/>
  <c r="A41" i="12"/>
  <c r="A42" i="12"/>
  <c r="A43" i="12"/>
  <c r="A44" i="12"/>
  <c r="A45" i="12"/>
  <c r="A46" i="12"/>
  <c r="A47" i="12"/>
  <c r="A48" i="12"/>
  <c r="A49" i="12"/>
  <c r="A50" i="12"/>
  <c r="A51" i="12"/>
  <c r="A52" i="12"/>
  <c r="A53" i="12"/>
  <c r="A54" i="12"/>
  <c r="A55" i="12"/>
  <c r="A56" i="12"/>
  <c r="A57" i="12"/>
  <c r="A58" i="12"/>
  <c r="A368" i="7"/>
  <c r="A213" i="7"/>
  <c r="A186" i="7"/>
  <c r="A185" i="7"/>
  <c r="A184" i="7"/>
  <c r="A183" i="7"/>
  <c r="A178" i="7"/>
  <c r="A177" i="7"/>
  <c r="A176" i="7"/>
  <c r="A175" i="7"/>
  <c r="A171" i="7"/>
  <c r="A169" i="7"/>
  <c r="A161" i="7"/>
  <c r="A159" i="7"/>
  <c r="A157" i="7"/>
  <c r="A153" i="7"/>
  <c r="A151" i="7"/>
  <c r="A149" i="7"/>
  <c r="A120" i="7"/>
  <c r="A118" i="7"/>
  <c r="A116" i="7"/>
  <c r="A114" i="7"/>
  <c r="A112" i="7"/>
  <c r="A87" i="7"/>
  <c r="A85" i="7"/>
  <c r="A83" i="7"/>
  <c r="A81" i="7"/>
  <c r="A79" i="7"/>
  <c r="A77" i="7"/>
  <c r="A75" i="7"/>
  <c r="A73" i="7"/>
  <c r="A71" i="7"/>
  <c r="A69" i="7"/>
  <c r="A63" i="7"/>
  <c r="A40" i="7"/>
  <c r="A36" i="7"/>
  <c r="A34" i="7"/>
  <c r="A32" i="7"/>
  <c r="A30" i="7"/>
  <c r="A28" i="7"/>
  <c r="A26" i="7"/>
  <c r="A24" i="7"/>
  <c r="A22" i="7"/>
  <c r="A20" i="7"/>
  <c r="M58" i="12"/>
  <c r="M57" i="12"/>
  <c r="M56" i="12"/>
  <c r="M55" i="12"/>
  <c r="M54" i="12"/>
  <c r="M53" i="12"/>
  <c r="M52" i="12"/>
  <c r="M51" i="12"/>
  <c r="M50" i="12"/>
  <c r="M49" i="12"/>
  <c r="M48" i="12"/>
  <c r="M47" i="12"/>
  <c r="M46" i="12"/>
  <c r="M45" i="12"/>
  <c r="M44" i="12"/>
  <c r="M43" i="12"/>
  <c r="M42" i="12"/>
  <c r="M41" i="12"/>
  <c r="M40" i="12"/>
  <c r="M39" i="12"/>
  <c r="M38" i="12"/>
  <c r="M37" i="12"/>
  <c r="M36" i="12"/>
  <c r="M35" i="12"/>
  <c r="M34" i="12"/>
  <c r="M33" i="12"/>
  <c r="M32" i="12"/>
  <c r="M31" i="12"/>
  <c r="M30" i="12"/>
  <c r="M29" i="12"/>
  <c r="M28" i="12"/>
  <c r="M27" i="12"/>
  <c r="M26" i="12"/>
  <c r="M25" i="12"/>
  <c r="M24" i="12"/>
  <c r="M23" i="12"/>
  <c r="M22" i="12"/>
  <c r="M21" i="12"/>
  <c r="M20" i="12"/>
  <c r="M19" i="12"/>
  <c r="M18" i="12"/>
  <c r="M17" i="12"/>
  <c r="M16" i="12"/>
  <c r="M15" i="12"/>
  <c r="M14" i="12"/>
  <c r="M13" i="12"/>
  <c r="M12" i="12"/>
  <c r="M11" i="12"/>
  <c r="M8" i="12" s="1"/>
  <c r="M10" i="12"/>
  <c r="M9" i="12"/>
  <c r="H8" i="12"/>
  <c r="D379" i="7" l="1"/>
  <c r="D380" i="7"/>
  <c r="D381" i="7"/>
  <c r="D382" i="7"/>
  <c r="D383" i="7"/>
  <c r="D384" i="7"/>
  <c r="D385" i="7"/>
  <c r="D386" i="7"/>
  <c r="P395" i="7"/>
  <c r="P404" i="7"/>
  <c r="R203" i="7"/>
  <c r="N203" i="7"/>
  <c r="I203" i="7"/>
  <c r="D424" i="7"/>
  <c r="D425" i="7"/>
  <c r="D426" i="7"/>
  <c r="D427" i="7"/>
  <c r="D428" i="7"/>
  <c r="D429" i="7"/>
  <c r="D430" i="7"/>
  <c r="D431" i="7"/>
  <c r="D432" i="7"/>
  <c r="D433" i="7" s="1"/>
  <c r="D434" i="7" s="1"/>
  <c r="D435" i="7" s="1"/>
  <c r="D436" i="7" s="1"/>
  <c r="D437" i="7" s="1"/>
  <c r="D171" i="7"/>
  <c r="D173" i="7"/>
  <c r="D181" i="7" s="1"/>
  <c r="D189" i="7" s="1"/>
  <c r="D195" i="7" s="1"/>
  <c r="I179" i="7"/>
  <c r="I193" i="7"/>
  <c r="N187" i="7"/>
  <c r="I187" i="7"/>
  <c r="A3" i="8"/>
  <c r="A2" i="8"/>
  <c r="D69" i="7"/>
  <c r="D71" i="7" s="1"/>
  <c r="D73" i="7" s="1"/>
  <c r="D75" i="7" s="1"/>
  <c r="D77" i="7" s="1"/>
  <c r="D79" i="7" s="1"/>
  <c r="D81" i="7" s="1"/>
  <c r="D83" i="7" s="1"/>
  <c r="D85" i="7" s="1"/>
  <c r="D87" i="7" s="1"/>
</calcChain>
</file>

<file path=xl/sharedStrings.xml><?xml version="1.0" encoding="utf-8"?>
<sst xmlns="http://schemas.openxmlformats.org/spreadsheetml/2006/main" count="571" uniqueCount="483">
  <si>
    <t>郵便番号</t>
    <rPh sb="0" eb="4">
      <t>ユウビンバンゴウ</t>
    </rPh>
    <phoneticPr fontId="6"/>
  </si>
  <si>
    <t>所在地</t>
    <rPh sb="0" eb="3">
      <t>ショザイチ</t>
    </rPh>
    <phoneticPr fontId="6"/>
  </si>
  <si>
    <t>商号又は名称カナ</t>
    <rPh sb="0" eb="2">
      <t>ショウゴウ</t>
    </rPh>
    <rPh sb="2" eb="3">
      <t>マタ</t>
    </rPh>
    <rPh sb="4" eb="6">
      <t>メイショウ</t>
    </rPh>
    <phoneticPr fontId="6"/>
  </si>
  <si>
    <t>商号又は名称</t>
    <rPh sb="0" eb="2">
      <t>ショウゴウ</t>
    </rPh>
    <rPh sb="2" eb="3">
      <t>マタ</t>
    </rPh>
    <rPh sb="4" eb="6">
      <t>メイショウ</t>
    </rPh>
    <phoneticPr fontId="6"/>
  </si>
  <si>
    <t>代表者氏名カナ</t>
    <rPh sb="0" eb="3">
      <t>ダイヒョウシャ</t>
    </rPh>
    <rPh sb="3" eb="5">
      <t>シメイ</t>
    </rPh>
    <phoneticPr fontId="6"/>
  </si>
  <si>
    <t>代表者氏名</t>
    <rPh sb="0" eb="3">
      <t>ダイヒョウシャ</t>
    </rPh>
    <rPh sb="3" eb="5">
      <t>シメイ</t>
    </rPh>
    <phoneticPr fontId="6"/>
  </si>
  <si>
    <t>電話番号</t>
    <rPh sb="0" eb="2">
      <t>デンワ</t>
    </rPh>
    <rPh sb="2" eb="4">
      <t>バンゴウ</t>
    </rPh>
    <phoneticPr fontId="6"/>
  </si>
  <si>
    <t>ＦＡＸ番号</t>
    <rPh sb="3" eb="5">
      <t>バンゴウ</t>
    </rPh>
    <phoneticPr fontId="6"/>
  </si>
  <si>
    <t>担当者部署</t>
    <rPh sb="0" eb="3">
      <t>タントウシャ</t>
    </rPh>
    <rPh sb="3" eb="5">
      <t>ブショ</t>
    </rPh>
    <phoneticPr fontId="6"/>
  </si>
  <si>
    <t>E-mailアドレス</t>
    <phoneticPr fontId="6"/>
  </si>
  <si>
    <t>全角カタカナで入力してください。姓と名は１文字分空けてください。</t>
    <phoneticPr fontId="5"/>
  </si>
  <si>
    <t>姓と名は１文字分空けてください。</t>
    <phoneticPr fontId="5"/>
  </si>
  <si>
    <t>保有していない場合は、入力する必要はありません。</t>
    <rPh sb="0" eb="2">
      <t>ホユウ</t>
    </rPh>
    <rPh sb="7" eb="9">
      <t>バアイ</t>
    </rPh>
    <rPh sb="11" eb="13">
      <t>ニュウリョク</t>
    </rPh>
    <rPh sb="15" eb="17">
      <t>ヒツヨウ</t>
    </rPh>
    <phoneticPr fontId="5"/>
  </si>
  <si>
    <t>担当者氏名</t>
    <rPh sb="0" eb="3">
      <t>タントウシャ</t>
    </rPh>
    <rPh sb="3" eb="5">
      <t>シメイ</t>
    </rPh>
    <phoneticPr fontId="6"/>
  </si>
  <si>
    <t>担当者氏名カナ</t>
    <rPh sb="0" eb="3">
      <t>タントウシャ</t>
    </rPh>
    <rPh sb="3" eb="5">
      <t>シメイ</t>
    </rPh>
    <phoneticPr fontId="6"/>
  </si>
  <si>
    <t>代表者役職</t>
    <rPh sb="0" eb="3">
      <t>ダイヒョウシャ</t>
    </rPh>
    <rPh sb="3" eb="5">
      <t>ヤクショク</t>
    </rPh>
    <phoneticPr fontId="6"/>
  </si>
  <si>
    <t>正式名称で入力してください。個人の場合は「代表者」と入力してください。</t>
    <rPh sb="5" eb="7">
      <t>ニュウリョク</t>
    </rPh>
    <rPh sb="26" eb="28">
      <t>ニュウリョク</t>
    </rPh>
    <phoneticPr fontId="5"/>
  </si>
  <si>
    <t xml:space="preserve"> エクセルの計算方法は「自動」に設定してください。</t>
    <rPh sb="6" eb="8">
      <t>ケイサン</t>
    </rPh>
    <rPh sb="8" eb="10">
      <t>ホウホウ</t>
    </rPh>
    <rPh sb="12" eb="14">
      <t>ジドウ</t>
    </rPh>
    <rPh sb="16" eb="18">
      <t>セッテイ</t>
    </rPh>
    <phoneticPr fontId="5"/>
  </si>
  <si>
    <t xml:space="preserve"> 行の追加、削除、シートの変更などはできません。</t>
    <rPh sb="1" eb="2">
      <t>ギョウ</t>
    </rPh>
    <rPh sb="3" eb="5">
      <t>ツイカ</t>
    </rPh>
    <rPh sb="6" eb="8">
      <t>サクジョ</t>
    </rPh>
    <rPh sb="13" eb="15">
      <t>ヘンコウ</t>
    </rPh>
    <phoneticPr fontId="5"/>
  </si>
  <si>
    <t>都道府県から入力してください。</t>
    <phoneticPr fontId="5"/>
  </si>
  <si>
    <t>都道府県から入力してください。</t>
    <rPh sb="0" eb="4">
      <t>トドウフケン</t>
    </rPh>
    <rPh sb="6" eb="8">
      <t>ニュウリョク</t>
    </rPh>
    <phoneticPr fontId="5"/>
  </si>
  <si>
    <t>C.担当者情報</t>
    <rPh sb="2" eb="5">
      <t>タントウシャ</t>
    </rPh>
    <rPh sb="5" eb="7">
      <t>ジョウホウ</t>
    </rPh>
    <phoneticPr fontId="5"/>
  </si>
  <si>
    <t>A.主たる営業所(本社)情報</t>
    <rPh sb="2" eb="3">
      <t>シュ</t>
    </rPh>
    <rPh sb="5" eb="8">
      <t>エイギョウショ</t>
    </rPh>
    <rPh sb="9" eb="11">
      <t>ホンシャ</t>
    </rPh>
    <rPh sb="12" eb="14">
      <t>ジョウホウ</t>
    </rPh>
    <phoneticPr fontId="5"/>
  </si>
  <si>
    <t>B.契約する営業所情報</t>
    <rPh sb="2" eb="4">
      <t>ケイヤク</t>
    </rPh>
    <rPh sb="6" eb="9">
      <t>エイギョウショ</t>
    </rPh>
    <rPh sb="9" eb="11">
      <t>ジョウホウ</t>
    </rPh>
    <phoneticPr fontId="5"/>
  </si>
  <si>
    <t>部署がない場合は「本社」又は「本店」と入力し、個人の場合は「本店」と入力してください。</t>
    <rPh sb="0" eb="2">
      <t>ブショ</t>
    </rPh>
    <rPh sb="5" eb="7">
      <t>バアイ</t>
    </rPh>
    <rPh sb="9" eb="11">
      <t>ホンシャ</t>
    </rPh>
    <rPh sb="12" eb="13">
      <t>マタ</t>
    </rPh>
    <rPh sb="15" eb="17">
      <t>ホンテン</t>
    </rPh>
    <rPh sb="19" eb="21">
      <t>ニュウリョク</t>
    </rPh>
    <rPh sb="23" eb="25">
      <t>コジン</t>
    </rPh>
    <rPh sb="26" eb="28">
      <t>バアイ</t>
    </rPh>
    <rPh sb="30" eb="32">
      <t>ホンテン</t>
    </rPh>
    <rPh sb="34" eb="36">
      <t>ニュウリョク</t>
    </rPh>
    <phoneticPr fontId="5"/>
  </si>
  <si>
    <t>D.行政書士情報</t>
    <rPh sb="2" eb="4">
      <t>ギョウセイ</t>
    </rPh>
    <rPh sb="4" eb="6">
      <t>ショシ</t>
    </rPh>
    <rPh sb="6" eb="8">
      <t>ジョウホウ</t>
    </rPh>
    <phoneticPr fontId="5"/>
  </si>
  <si>
    <t>行政書士氏名カナ</t>
    <rPh sb="0" eb="2">
      <t>ギョウセイ</t>
    </rPh>
    <rPh sb="2" eb="4">
      <t>ショシ</t>
    </rPh>
    <rPh sb="4" eb="6">
      <t>シメイ</t>
    </rPh>
    <phoneticPr fontId="6"/>
  </si>
  <si>
    <t>行政書士氏名</t>
    <rPh sb="0" eb="2">
      <t>ギョウセイ</t>
    </rPh>
    <rPh sb="2" eb="4">
      <t>ショシ</t>
    </rPh>
    <rPh sb="4" eb="6">
      <t>シメイ</t>
    </rPh>
    <phoneticPr fontId="6"/>
  </si>
  <si>
    <t>物品</t>
  </si>
  <si>
    <t>リストから選択してください。</t>
    <phoneticPr fontId="5"/>
  </si>
  <si>
    <t>合計</t>
    <rPh sb="0" eb="2">
      <t>ゴウケイケイ</t>
    </rPh>
    <phoneticPr fontId="5"/>
  </si>
  <si>
    <t>　</t>
    <phoneticPr fontId="5"/>
  </si>
  <si>
    <t>支店・営業所に入札・契約権限を委任する場合、(1)入札・契約権限の委任欄にリストから「する」を選択し、支店・営業所情報を入力してください。</t>
    <rPh sb="0" eb="2">
      <t>シテン</t>
    </rPh>
    <rPh sb="3" eb="6">
      <t>エイギョウショ</t>
    </rPh>
    <rPh sb="7" eb="9">
      <t>ニュウサツ</t>
    </rPh>
    <rPh sb="10" eb="12">
      <t>ケイヤク</t>
    </rPh>
    <rPh sb="12" eb="14">
      <t>ケンゲン</t>
    </rPh>
    <rPh sb="15" eb="17">
      <t>イニン</t>
    </rPh>
    <rPh sb="19" eb="21">
      <t>バアイ</t>
    </rPh>
    <rPh sb="25" eb="27">
      <t>ニュウサツ</t>
    </rPh>
    <rPh sb="28" eb="30">
      <t>ケイヤク</t>
    </rPh>
    <rPh sb="30" eb="32">
      <t>ケンゲン</t>
    </rPh>
    <rPh sb="33" eb="35">
      <t>イニン</t>
    </rPh>
    <rPh sb="35" eb="36">
      <t>ラン</t>
    </rPh>
    <rPh sb="47" eb="49">
      <t>センタク</t>
    </rPh>
    <rPh sb="51" eb="53">
      <t>シテン</t>
    </rPh>
    <rPh sb="54" eb="57">
      <t>エイギョウショ</t>
    </rPh>
    <rPh sb="57" eb="59">
      <t>ジョウホウ</t>
    </rPh>
    <rPh sb="60" eb="62">
      <t>ニュウリョク</t>
    </rPh>
    <phoneticPr fontId="5"/>
  </si>
  <si>
    <t>受任者役職</t>
    <rPh sb="0" eb="3">
      <t>ジュニンシャ</t>
    </rPh>
    <phoneticPr fontId="6"/>
  </si>
  <si>
    <t>受任者氏名カナ</t>
    <rPh sb="3" eb="5">
      <t>シメイ</t>
    </rPh>
    <phoneticPr fontId="6"/>
  </si>
  <si>
    <t>受任者氏名</t>
    <rPh sb="3" eb="5">
      <t>シメイ</t>
    </rPh>
    <phoneticPr fontId="6"/>
  </si>
  <si>
    <t>行政書士が代理申請する場合、(1)代理申請欄にリストから「する」を選択し、行政書士情報を入力してください。</t>
    <phoneticPr fontId="5"/>
  </si>
  <si>
    <t>代理申請</t>
    <rPh sb="0" eb="2">
      <t>ダイリ</t>
    </rPh>
    <rPh sb="2" eb="4">
      <t>シンセイ</t>
    </rPh>
    <phoneticPr fontId="12"/>
  </si>
  <si>
    <t>登記上の所在地</t>
    <rPh sb="0" eb="3">
      <t>トウキジョウ</t>
    </rPh>
    <rPh sb="4" eb="7">
      <t>ショザイチ</t>
    </rPh>
    <phoneticPr fontId="6"/>
  </si>
  <si>
    <t>一致する</t>
  </si>
  <si>
    <t>入札・契約権限の委任</t>
    <rPh sb="8" eb="10">
      <t>イニン</t>
    </rPh>
    <phoneticPr fontId="5"/>
  </si>
  <si>
    <t>半角の数字とハイフンで入力してください。保有していない場合は、入力する必要はありません。</t>
    <phoneticPr fontId="5"/>
  </si>
  <si>
    <t>しない</t>
  </si>
  <si>
    <t>従業員数</t>
    <rPh sb="0" eb="3">
      <t>ジュウギョウイン</t>
    </rPh>
    <rPh sb="3" eb="4">
      <t>カズ</t>
    </rPh>
    <phoneticPr fontId="6"/>
  </si>
  <si>
    <t>創業</t>
    <rPh sb="0" eb="2">
      <t>ソウギョウ</t>
    </rPh>
    <phoneticPr fontId="6"/>
  </si>
  <si>
    <t>年</t>
    <rPh sb="0" eb="1">
      <t>ネン</t>
    </rPh>
    <phoneticPr fontId="6"/>
  </si>
  <si>
    <t>営業年数</t>
    <rPh sb="0" eb="2">
      <t>エイギョウ</t>
    </rPh>
    <rPh sb="2" eb="4">
      <t>ネンスウ</t>
    </rPh>
    <phoneticPr fontId="6"/>
  </si>
  <si>
    <t>希望</t>
    <rPh sb="0" eb="2">
      <t>キボウ</t>
    </rPh>
    <phoneticPr fontId="6"/>
  </si>
  <si>
    <t>長洲町 競争入札参加資格審査申請書【物品調達等】</t>
    <rPh sb="0" eb="2">
      <t>ナガス</t>
    </rPh>
    <rPh sb="2" eb="3">
      <t>マチ</t>
    </rPh>
    <rPh sb="18" eb="20">
      <t>ブッピン</t>
    </rPh>
    <rPh sb="20" eb="22">
      <t>チョウタツ</t>
    </rPh>
    <rPh sb="22" eb="23">
      <t>トウ</t>
    </rPh>
    <phoneticPr fontId="5"/>
  </si>
  <si>
    <t>E.経営情報</t>
    <rPh sb="2" eb="4">
      <t>ケイエイ</t>
    </rPh>
    <rPh sb="4" eb="6">
      <t>ジョウホウ</t>
    </rPh>
    <phoneticPr fontId="5"/>
  </si>
  <si>
    <t>自己資本額</t>
    <rPh sb="0" eb="2">
      <t>ジコ</t>
    </rPh>
    <rPh sb="2" eb="4">
      <t>シホン</t>
    </rPh>
    <rPh sb="4" eb="5">
      <t>ガク</t>
    </rPh>
    <phoneticPr fontId="6"/>
  </si>
  <si>
    <t>区分</t>
    <rPh sb="0" eb="2">
      <t>クブン</t>
    </rPh>
    <phoneticPr fontId="5"/>
  </si>
  <si>
    <t>直前決算時（千円）</t>
    <rPh sb="0" eb="2">
      <t>チョクゼン</t>
    </rPh>
    <rPh sb="2" eb="4">
      <t>ケッサン</t>
    </rPh>
    <rPh sb="4" eb="5">
      <t>ジ</t>
    </rPh>
    <rPh sb="6" eb="8">
      <t>センエン</t>
    </rPh>
    <phoneticPr fontId="6"/>
  </si>
  <si>
    <t>払込資本金</t>
    <rPh sb="0" eb="1">
      <t>ハラ</t>
    </rPh>
    <rPh sb="1" eb="2">
      <t>コ</t>
    </rPh>
    <rPh sb="2" eb="4">
      <t>シホン</t>
    </rPh>
    <rPh sb="4" eb="5">
      <t>キン</t>
    </rPh>
    <phoneticPr fontId="5"/>
  </si>
  <si>
    <t>準備金</t>
    <phoneticPr fontId="5"/>
  </si>
  <si>
    <t>積立金</t>
    <phoneticPr fontId="5"/>
  </si>
  <si>
    <t>繰越(欠損)金</t>
    <phoneticPr fontId="5"/>
  </si>
  <si>
    <t>合計</t>
    <rPh sb="0" eb="2">
      <t>ゴウケイ</t>
    </rPh>
    <phoneticPr fontId="5"/>
  </si>
  <si>
    <t>事務職員</t>
    <rPh sb="0" eb="2">
      <t>ジム</t>
    </rPh>
    <rPh sb="2" eb="4">
      <t>ショクイン</t>
    </rPh>
    <phoneticPr fontId="5"/>
  </si>
  <si>
    <t>販売職員</t>
    <rPh sb="0" eb="4">
      <t>ハンバイショクイン</t>
    </rPh>
    <phoneticPr fontId="5"/>
  </si>
  <si>
    <t>技術職員</t>
    <rPh sb="0" eb="2">
      <t>ギジュツ</t>
    </rPh>
    <rPh sb="2" eb="4">
      <t>ショクイン</t>
    </rPh>
    <phoneticPr fontId="6"/>
  </si>
  <si>
    <t>その他</t>
    <rPh sb="2" eb="3">
      <t>タ</t>
    </rPh>
    <phoneticPr fontId="6"/>
  </si>
  <si>
    <t>町と契約する本店又は支店</t>
    <rPh sb="0" eb="1">
      <t>チョウ</t>
    </rPh>
    <rPh sb="2" eb="4">
      <t>ケイヤク</t>
    </rPh>
    <rPh sb="6" eb="8">
      <t>ホンテン</t>
    </rPh>
    <rPh sb="8" eb="9">
      <t>マタ</t>
    </rPh>
    <rPh sb="10" eb="12">
      <t>シテン</t>
    </rPh>
    <phoneticPr fontId="6"/>
  </si>
  <si>
    <t>全社</t>
    <rPh sb="0" eb="2">
      <t>ゼンシャ</t>
    </rPh>
    <phoneticPr fontId="5"/>
  </si>
  <si>
    <t>設備</t>
    <rPh sb="0" eb="2">
      <t>セツビ</t>
    </rPh>
    <phoneticPr fontId="6"/>
  </si>
  <si>
    <t>機械設備・工具・器具</t>
    <rPh sb="0" eb="2">
      <t>キカイ</t>
    </rPh>
    <rPh sb="2" eb="4">
      <t>セツビ</t>
    </rPh>
    <rPh sb="5" eb="7">
      <t>コウグ</t>
    </rPh>
    <rPh sb="8" eb="10">
      <t>キグ</t>
    </rPh>
    <phoneticPr fontId="5"/>
  </si>
  <si>
    <t>車両運搬具</t>
    <rPh sb="0" eb="2">
      <t>シャリョウ</t>
    </rPh>
    <rPh sb="2" eb="4">
      <t>ウンパン</t>
    </rPh>
    <rPh sb="4" eb="5">
      <t>グ</t>
    </rPh>
    <phoneticPr fontId="5"/>
  </si>
  <si>
    <t>設立、間もない組織・団体は記入可能な箇所のみ入力してください。</t>
    <rPh sb="22" eb="24">
      <t>ニュウリョク</t>
    </rPh>
    <phoneticPr fontId="5"/>
  </si>
  <si>
    <t>営業実績</t>
    <rPh sb="0" eb="4">
      <t>エイギョウジッセキ</t>
    </rPh>
    <phoneticPr fontId="6"/>
  </si>
  <si>
    <t>前年の売上額(千円)</t>
    <phoneticPr fontId="5"/>
  </si>
  <si>
    <t>前々年の売上額(千円)</t>
    <phoneticPr fontId="6"/>
  </si>
  <si>
    <t>製造</t>
  </si>
  <si>
    <t>販売</t>
  </si>
  <si>
    <t>買受</t>
  </si>
  <si>
    <t>リース・レンタル</t>
  </si>
  <si>
    <t>業務委託</t>
  </si>
  <si>
    <t>計</t>
  </si>
  <si>
    <t>営業区分</t>
    <rPh sb="0" eb="4">
      <t>エイギョウクブン</t>
    </rPh>
    <phoneticPr fontId="5"/>
  </si>
  <si>
    <t>営業種目</t>
    <rPh sb="0" eb="2">
      <t>エイギョウ</t>
    </rPh>
    <rPh sb="2" eb="4">
      <t>シュモク</t>
    </rPh>
    <phoneticPr fontId="5"/>
  </si>
  <si>
    <t>取引先</t>
    <phoneticPr fontId="5"/>
  </si>
  <si>
    <t>取引内容</t>
    <phoneticPr fontId="5"/>
  </si>
  <si>
    <t>請負額（千円）</t>
    <phoneticPr fontId="5"/>
  </si>
  <si>
    <t>品目</t>
    <rPh sb="0" eb="2">
      <t>ヒンモク</t>
    </rPh>
    <phoneticPr fontId="5"/>
  </si>
  <si>
    <t>会社名</t>
    <rPh sb="0" eb="3">
      <t>カイシャメイ</t>
    </rPh>
    <phoneticPr fontId="6"/>
  </si>
  <si>
    <t>から</t>
    <phoneticPr fontId="6"/>
  </si>
  <si>
    <t>まで</t>
    <phoneticPr fontId="6"/>
  </si>
  <si>
    <t>ビル管理関係以外</t>
    <phoneticPr fontId="5"/>
  </si>
  <si>
    <t>主務官庁</t>
    <phoneticPr fontId="5"/>
  </si>
  <si>
    <t>ビル管理関係</t>
    <rPh sb="4" eb="6">
      <t>カンケイ</t>
    </rPh>
    <phoneticPr fontId="5"/>
  </si>
  <si>
    <t>施設警備</t>
  </si>
  <si>
    <t>建築物清掃</t>
  </si>
  <si>
    <t>貯水槽点検清掃</t>
  </si>
  <si>
    <t>浄化槽保守点検清掃</t>
  </si>
  <si>
    <t>消防設備保守点検</t>
  </si>
  <si>
    <t>し尿浄化槽保守点検</t>
  </si>
  <si>
    <t>飲料水水質検査</t>
  </si>
  <si>
    <t>空気環境測定</t>
  </si>
  <si>
    <t>害虫防除</t>
  </si>
  <si>
    <t>建築物清掃業登録証明書</t>
  </si>
  <si>
    <t>建築物飲料水貯水槽清掃業登録証明書</t>
  </si>
  <si>
    <t>浄化槽清掃業許可証</t>
  </si>
  <si>
    <t>建築物環境衛生一般管理業登録証明書</t>
  </si>
  <si>
    <t>消防設備業届出書又は甲種・乙種消防設備士免許証</t>
  </si>
  <si>
    <t>し尿浄化槽保守点検業者名簿登録済証</t>
  </si>
  <si>
    <t>建築物飲料水水質検査業登録証明書</t>
  </si>
  <si>
    <t>建築物空気環境測定業登録証明書</t>
  </si>
  <si>
    <t>建築物ねずみこん虫等防除業登録証明書</t>
  </si>
  <si>
    <t>警備業認定書(県公安委員会の認定)</t>
    <phoneticPr fontId="5"/>
  </si>
  <si>
    <t>業務委託・その他役務の提供</t>
    <rPh sb="0" eb="2">
      <t>ギョウム</t>
    </rPh>
    <rPh sb="2" eb="4">
      <t>イタク</t>
    </rPh>
    <rPh sb="7" eb="8">
      <t>タ</t>
    </rPh>
    <rPh sb="8" eb="10">
      <t>エキム</t>
    </rPh>
    <rPh sb="11" eb="13">
      <t>テイキョウ</t>
    </rPh>
    <phoneticPr fontId="5"/>
  </si>
  <si>
    <t>物品の売買、処分</t>
    <rPh sb="0" eb="2">
      <t>ブッピン</t>
    </rPh>
    <rPh sb="3" eb="5">
      <t>バイバイ</t>
    </rPh>
    <rPh sb="6" eb="8">
      <t>ショブン</t>
    </rPh>
    <phoneticPr fontId="5"/>
  </si>
  <si>
    <t>物品に関しては、売買だけでなく修繕依頼をさせていただくことがあります。</t>
    <phoneticPr fontId="5"/>
  </si>
  <si>
    <t>種目</t>
    <rPh sb="0" eb="2">
      <t>シュモク</t>
    </rPh>
    <phoneticPr fontId="5"/>
  </si>
  <si>
    <t>事務用品</t>
    <rPh sb="0" eb="2">
      <t>ジム</t>
    </rPh>
    <rPh sb="2" eb="4">
      <t>ヨウヒン</t>
    </rPh>
    <phoneticPr fontId="2"/>
  </si>
  <si>
    <t>印刷</t>
    <rPh sb="0" eb="2">
      <t>インサツ</t>
    </rPh>
    <phoneticPr fontId="2"/>
  </si>
  <si>
    <t>教材・運動用具</t>
    <rPh sb="0" eb="2">
      <t>キョウザイ</t>
    </rPh>
    <rPh sb="3" eb="5">
      <t>ウンドウ</t>
    </rPh>
    <rPh sb="5" eb="7">
      <t>ヨウグ</t>
    </rPh>
    <phoneticPr fontId="2"/>
  </si>
  <si>
    <t>電気器具類</t>
    <rPh sb="0" eb="2">
      <t>デンキ</t>
    </rPh>
    <rPh sb="2" eb="4">
      <t>キグ</t>
    </rPh>
    <rPh sb="4" eb="5">
      <t>ルイ</t>
    </rPh>
    <phoneticPr fontId="2"/>
  </si>
  <si>
    <t>医療器具・薬品類</t>
    <rPh sb="0" eb="2">
      <t>イリョウ</t>
    </rPh>
    <rPh sb="2" eb="4">
      <t>キグ</t>
    </rPh>
    <rPh sb="5" eb="7">
      <t>ヤクヒン</t>
    </rPh>
    <rPh sb="7" eb="8">
      <t>ルイ</t>
    </rPh>
    <phoneticPr fontId="2"/>
  </si>
  <si>
    <t>消防・保安用品類</t>
    <rPh sb="0" eb="2">
      <t>ショウボウ</t>
    </rPh>
    <rPh sb="3" eb="5">
      <t>ホアン</t>
    </rPh>
    <rPh sb="5" eb="7">
      <t>ヨウヒン</t>
    </rPh>
    <rPh sb="7" eb="8">
      <t>ルイ</t>
    </rPh>
    <phoneticPr fontId="2"/>
  </si>
  <si>
    <t>機械器具類</t>
    <rPh sb="0" eb="2">
      <t>キカイ</t>
    </rPh>
    <rPh sb="2" eb="4">
      <t>キグ</t>
    </rPh>
    <rPh sb="4" eb="5">
      <t>ルイ</t>
    </rPh>
    <phoneticPr fontId="2"/>
  </si>
  <si>
    <t>車輌</t>
    <rPh sb="0" eb="2">
      <t>シャリョウ</t>
    </rPh>
    <phoneticPr fontId="2"/>
  </si>
  <si>
    <t>縫製・繊維類</t>
    <rPh sb="0" eb="2">
      <t>ホウセイ</t>
    </rPh>
    <rPh sb="3" eb="5">
      <t>センイ</t>
    </rPh>
    <rPh sb="5" eb="6">
      <t>ルイ</t>
    </rPh>
    <phoneticPr fontId="2"/>
  </si>
  <si>
    <t>精密機器・宝飾品</t>
    <rPh sb="0" eb="2">
      <t>セイミツ</t>
    </rPh>
    <rPh sb="2" eb="4">
      <t>キキ</t>
    </rPh>
    <rPh sb="5" eb="7">
      <t>ホウショク</t>
    </rPh>
    <rPh sb="7" eb="8">
      <t>ヒン</t>
    </rPh>
    <phoneticPr fontId="2"/>
  </si>
  <si>
    <t>身辺・日用雑貨類</t>
    <rPh sb="0" eb="2">
      <t>シンペン</t>
    </rPh>
    <rPh sb="3" eb="5">
      <t>ニチヨウ</t>
    </rPh>
    <rPh sb="5" eb="7">
      <t>ザッカ</t>
    </rPh>
    <rPh sb="7" eb="8">
      <t>ルイ</t>
    </rPh>
    <phoneticPr fontId="2"/>
  </si>
  <si>
    <t>食料品類</t>
    <rPh sb="0" eb="3">
      <t>ショクリョウヒン</t>
    </rPh>
    <rPh sb="3" eb="4">
      <t>ルイ</t>
    </rPh>
    <phoneticPr fontId="2"/>
  </si>
  <si>
    <t>原材料・建築資材</t>
    <rPh sb="0" eb="3">
      <t>ゲンザイリョウ</t>
    </rPh>
    <rPh sb="4" eb="6">
      <t>ケンチク</t>
    </rPh>
    <rPh sb="6" eb="8">
      <t>シザイ</t>
    </rPh>
    <phoneticPr fontId="2"/>
  </si>
  <si>
    <t>処分品買受</t>
    <rPh sb="0" eb="2">
      <t>ショブン</t>
    </rPh>
    <rPh sb="2" eb="3">
      <t>ヒン</t>
    </rPh>
    <rPh sb="3" eb="5">
      <t>カイウ</t>
    </rPh>
    <phoneticPr fontId="2"/>
  </si>
  <si>
    <t>用紙・文具</t>
    <rPh sb="0" eb="2">
      <t>ヨウシ</t>
    </rPh>
    <rPh sb="3" eb="5">
      <t>ブング</t>
    </rPh>
    <phoneticPr fontId="2"/>
  </si>
  <si>
    <t>事務用機械・器具</t>
    <rPh sb="0" eb="3">
      <t>ジムヨウ</t>
    </rPh>
    <rPh sb="3" eb="5">
      <t>キカイ</t>
    </rPh>
    <rPh sb="6" eb="8">
      <t>キグ</t>
    </rPh>
    <phoneticPr fontId="2"/>
  </si>
  <si>
    <t>ゴム印・印章</t>
    <rPh sb="2" eb="3">
      <t>イン</t>
    </rPh>
    <rPh sb="4" eb="6">
      <t>インショウ</t>
    </rPh>
    <phoneticPr fontId="2"/>
  </si>
  <si>
    <t>スチール製品</t>
    <rPh sb="4" eb="6">
      <t>セイヒン</t>
    </rPh>
    <phoneticPr fontId="2"/>
  </si>
  <si>
    <t>OA機器・周辺機器・用品</t>
    <rPh sb="2" eb="4">
      <t>キキ</t>
    </rPh>
    <rPh sb="5" eb="7">
      <t>シュウヘン</t>
    </rPh>
    <rPh sb="7" eb="9">
      <t>キキ</t>
    </rPh>
    <rPh sb="10" eb="12">
      <t>ヨウヒン</t>
    </rPh>
    <phoneticPr fontId="2"/>
  </si>
  <si>
    <t>一般印刷・製本</t>
    <rPh sb="0" eb="2">
      <t>イッパン</t>
    </rPh>
    <rPh sb="2" eb="4">
      <t>インサツ</t>
    </rPh>
    <rPh sb="5" eb="7">
      <t>セイホン</t>
    </rPh>
    <phoneticPr fontId="2"/>
  </si>
  <si>
    <t>フォーム印刷</t>
    <rPh sb="4" eb="6">
      <t>インサツ</t>
    </rPh>
    <phoneticPr fontId="2"/>
  </si>
  <si>
    <t>地図印刷</t>
    <rPh sb="0" eb="2">
      <t>チズ</t>
    </rPh>
    <rPh sb="2" eb="4">
      <t>インサツ</t>
    </rPh>
    <phoneticPr fontId="2"/>
  </si>
  <si>
    <t>複写・青写真</t>
    <rPh sb="0" eb="2">
      <t>フクシャ</t>
    </rPh>
    <rPh sb="3" eb="4">
      <t>アオ</t>
    </rPh>
    <rPh sb="4" eb="6">
      <t>シャシン</t>
    </rPh>
    <phoneticPr fontId="2"/>
  </si>
  <si>
    <t>看板</t>
    <rPh sb="0" eb="2">
      <t>カンバン</t>
    </rPh>
    <phoneticPr fontId="2"/>
  </si>
  <si>
    <t>学校教材・用品</t>
    <rPh sb="0" eb="2">
      <t>ガッコウ</t>
    </rPh>
    <rPh sb="2" eb="4">
      <t>キョウザイ</t>
    </rPh>
    <rPh sb="5" eb="7">
      <t>ヨウヒン</t>
    </rPh>
    <phoneticPr fontId="2"/>
  </si>
  <si>
    <t>保育用品・玩具</t>
    <rPh sb="0" eb="2">
      <t>ホイク</t>
    </rPh>
    <rPh sb="2" eb="4">
      <t>ヨウヒン</t>
    </rPh>
    <rPh sb="5" eb="7">
      <t>ガング</t>
    </rPh>
    <phoneticPr fontId="2"/>
  </si>
  <si>
    <t>図書・地図</t>
    <rPh sb="0" eb="2">
      <t>トショ</t>
    </rPh>
    <rPh sb="3" eb="5">
      <t>チズ</t>
    </rPh>
    <phoneticPr fontId="2"/>
  </si>
  <si>
    <t>運動用品・器具・遊具</t>
    <rPh sb="0" eb="2">
      <t>ウンドウ</t>
    </rPh>
    <rPh sb="2" eb="4">
      <t>ヨウヒン</t>
    </rPh>
    <rPh sb="5" eb="7">
      <t>キグ</t>
    </rPh>
    <rPh sb="8" eb="10">
      <t>ユウグ</t>
    </rPh>
    <phoneticPr fontId="2"/>
  </si>
  <si>
    <t>楽器・音楽メディア</t>
    <rPh sb="0" eb="2">
      <t>ガッキ</t>
    </rPh>
    <rPh sb="3" eb="5">
      <t>オンガク</t>
    </rPh>
    <phoneticPr fontId="2"/>
  </si>
  <si>
    <t>美術・工芸材料用品</t>
    <rPh sb="0" eb="2">
      <t>ビジュツ</t>
    </rPh>
    <rPh sb="3" eb="5">
      <t>コウゲイ</t>
    </rPh>
    <rPh sb="5" eb="6">
      <t>ザイ</t>
    </rPh>
    <rPh sb="6" eb="7">
      <t>リョウ</t>
    </rPh>
    <rPh sb="7" eb="9">
      <t>ヨウヒン</t>
    </rPh>
    <phoneticPr fontId="2"/>
  </si>
  <si>
    <t>電気製品・器具</t>
    <rPh sb="0" eb="1">
      <t>デン</t>
    </rPh>
    <rPh sb="1" eb="2">
      <t>キ</t>
    </rPh>
    <rPh sb="2" eb="4">
      <t>セイヒン</t>
    </rPh>
    <rPh sb="5" eb="7">
      <t>キグ</t>
    </rPh>
    <phoneticPr fontId="2"/>
  </si>
  <si>
    <t>放送、通信用機器</t>
    <rPh sb="0" eb="2">
      <t>ホウソウ</t>
    </rPh>
    <rPh sb="3" eb="6">
      <t>ツウシンヨウ</t>
    </rPh>
    <rPh sb="6" eb="8">
      <t>キキ</t>
    </rPh>
    <phoneticPr fontId="2"/>
  </si>
  <si>
    <t>空調機器</t>
    <rPh sb="0" eb="2">
      <t>クウチョウ</t>
    </rPh>
    <rPh sb="2" eb="4">
      <t>キキ</t>
    </rPh>
    <phoneticPr fontId="2"/>
  </si>
  <si>
    <t>医療用機械器具</t>
    <rPh sb="0" eb="3">
      <t>イリョウヨウ</t>
    </rPh>
    <rPh sb="3" eb="5">
      <t>キカイ</t>
    </rPh>
    <rPh sb="5" eb="7">
      <t>キグ</t>
    </rPh>
    <phoneticPr fontId="2"/>
  </si>
  <si>
    <t>医薬品</t>
    <rPh sb="0" eb="3">
      <t>イヤクヒン</t>
    </rPh>
    <phoneticPr fontId="2"/>
  </si>
  <si>
    <t>試薬品</t>
    <rPh sb="0" eb="2">
      <t>シヤク</t>
    </rPh>
    <rPh sb="2" eb="3">
      <t>ヒン</t>
    </rPh>
    <phoneticPr fontId="2"/>
  </si>
  <si>
    <t>工業薬品</t>
    <rPh sb="0" eb="2">
      <t>コウギョウ</t>
    </rPh>
    <rPh sb="2" eb="4">
      <t>ヤクヒン</t>
    </rPh>
    <phoneticPr fontId="2"/>
  </si>
  <si>
    <t>衛生材料</t>
    <rPh sb="0" eb="2">
      <t>エイセイ</t>
    </rPh>
    <rPh sb="2" eb="4">
      <t>ザイリョウ</t>
    </rPh>
    <phoneticPr fontId="2"/>
  </si>
  <si>
    <t>農薬・肥料</t>
    <rPh sb="0" eb="2">
      <t>ノウヤク</t>
    </rPh>
    <rPh sb="3" eb="5">
      <t>ヒリョウ</t>
    </rPh>
    <phoneticPr fontId="2"/>
  </si>
  <si>
    <t>福祉機器・介護用品</t>
    <rPh sb="0" eb="2">
      <t>フクシ</t>
    </rPh>
    <rPh sb="2" eb="4">
      <t>キキ</t>
    </rPh>
    <rPh sb="5" eb="7">
      <t>カイゴ</t>
    </rPh>
    <rPh sb="7" eb="9">
      <t>ヨウヒン</t>
    </rPh>
    <phoneticPr fontId="2"/>
  </si>
  <si>
    <t>消防・保安機械器具</t>
    <rPh sb="0" eb="2">
      <t>ショウボウ</t>
    </rPh>
    <rPh sb="3" eb="5">
      <t>ホアン</t>
    </rPh>
    <rPh sb="5" eb="7">
      <t>キカイ</t>
    </rPh>
    <rPh sb="7" eb="9">
      <t>キグ</t>
    </rPh>
    <phoneticPr fontId="2"/>
  </si>
  <si>
    <t>消防用衣類</t>
    <rPh sb="0" eb="3">
      <t>ショウボウヨウ</t>
    </rPh>
    <rPh sb="3" eb="5">
      <t>イルイ</t>
    </rPh>
    <phoneticPr fontId="2"/>
  </si>
  <si>
    <t>消防・保安・防災用品</t>
    <rPh sb="0" eb="2">
      <t>ショウボウ</t>
    </rPh>
    <rPh sb="3" eb="5">
      <t>ホアン</t>
    </rPh>
    <rPh sb="6" eb="8">
      <t>ボウサイ</t>
    </rPh>
    <rPh sb="8" eb="10">
      <t>ヨウヒン</t>
    </rPh>
    <phoneticPr fontId="2"/>
  </si>
  <si>
    <t>交通標識・プレート</t>
    <rPh sb="0" eb="2">
      <t>コウツウ</t>
    </rPh>
    <rPh sb="2" eb="4">
      <t>ヒョウシキ</t>
    </rPh>
    <phoneticPr fontId="2"/>
  </si>
  <si>
    <t>理化学機械器具</t>
    <rPh sb="0" eb="3">
      <t>リカガク</t>
    </rPh>
    <rPh sb="3" eb="5">
      <t>キカイ</t>
    </rPh>
    <rPh sb="5" eb="7">
      <t>キグ</t>
    </rPh>
    <phoneticPr fontId="2"/>
  </si>
  <si>
    <t>計・測量用機械器具</t>
    <rPh sb="0" eb="1">
      <t>ケイ</t>
    </rPh>
    <rPh sb="2" eb="5">
      <t>ソクリョウヨウ</t>
    </rPh>
    <rPh sb="5" eb="7">
      <t>キカイ</t>
    </rPh>
    <rPh sb="7" eb="9">
      <t>キグ</t>
    </rPh>
    <phoneticPr fontId="2"/>
  </si>
  <si>
    <t>上下水道用機械器具</t>
    <rPh sb="0" eb="2">
      <t>ジョウゲ</t>
    </rPh>
    <rPh sb="2" eb="5">
      <t>スイドウヨウ</t>
    </rPh>
    <rPh sb="5" eb="7">
      <t>キカイ</t>
    </rPh>
    <rPh sb="7" eb="9">
      <t>キグ</t>
    </rPh>
    <phoneticPr fontId="2"/>
  </si>
  <si>
    <t>厨房器具・ガス器具</t>
    <rPh sb="0" eb="2">
      <t>チュウボウ</t>
    </rPh>
    <rPh sb="2" eb="4">
      <t>キグ</t>
    </rPh>
    <rPh sb="7" eb="9">
      <t>キグ</t>
    </rPh>
    <phoneticPr fontId="2"/>
  </si>
  <si>
    <t>作業用機械器具</t>
    <rPh sb="0" eb="3">
      <t>サギョウヨウ</t>
    </rPh>
    <rPh sb="3" eb="5">
      <t>キカイ</t>
    </rPh>
    <rPh sb="5" eb="7">
      <t>キグ</t>
    </rPh>
    <phoneticPr fontId="2"/>
  </si>
  <si>
    <t>その他の機械器具</t>
    <rPh sb="2" eb="3">
      <t>タ</t>
    </rPh>
    <rPh sb="4" eb="6">
      <t>キカイ</t>
    </rPh>
    <rPh sb="6" eb="8">
      <t>キグ</t>
    </rPh>
    <phoneticPr fontId="2"/>
  </si>
  <si>
    <t>一般車輌販売</t>
    <rPh sb="0" eb="2">
      <t>イッパン</t>
    </rPh>
    <rPh sb="2" eb="4">
      <t>シャリョウ</t>
    </rPh>
    <rPh sb="4" eb="6">
      <t>ハンバイ</t>
    </rPh>
    <phoneticPr fontId="2"/>
  </si>
  <si>
    <t>二輪車販売</t>
    <rPh sb="0" eb="3">
      <t>ニリンシャ</t>
    </rPh>
    <rPh sb="3" eb="5">
      <t>ハンバイ</t>
    </rPh>
    <phoneticPr fontId="2"/>
  </si>
  <si>
    <t>車輌部品・用品</t>
    <rPh sb="0" eb="2">
      <t>シャリョウ</t>
    </rPh>
    <rPh sb="2" eb="4">
      <t>ブヒン</t>
    </rPh>
    <rPh sb="5" eb="7">
      <t>ヨウヒン</t>
    </rPh>
    <phoneticPr fontId="2"/>
  </si>
  <si>
    <t>板金塗装・修繕</t>
    <rPh sb="0" eb="2">
      <t>バンキン</t>
    </rPh>
    <rPh sb="2" eb="4">
      <t>トソウ</t>
    </rPh>
    <rPh sb="5" eb="7">
      <t>シュウゼン</t>
    </rPh>
    <phoneticPr fontId="2"/>
  </si>
  <si>
    <t>衣類</t>
    <rPh sb="0" eb="2">
      <t>イルイ</t>
    </rPh>
    <phoneticPr fontId="2"/>
  </si>
  <si>
    <t>手芸・洋裁材料</t>
    <rPh sb="0" eb="2">
      <t>シュゲイ</t>
    </rPh>
    <rPh sb="3" eb="5">
      <t>ヨウサイ</t>
    </rPh>
    <rPh sb="5" eb="7">
      <t>ザイリョウ</t>
    </rPh>
    <phoneticPr fontId="2"/>
  </si>
  <si>
    <t>寝具</t>
    <rPh sb="0" eb="2">
      <t>シング</t>
    </rPh>
    <phoneticPr fontId="2"/>
  </si>
  <si>
    <t>テント・旗</t>
    <rPh sb="4" eb="5">
      <t>ハタ</t>
    </rPh>
    <phoneticPr fontId="2"/>
  </si>
  <si>
    <t>カメラ・写真機材・用品</t>
    <rPh sb="4" eb="6">
      <t>シャシン</t>
    </rPh>
    <rPh sb="6" eb="8">
      <t>キザイ</t>
    </rPh>
    <rPh sb="9" eb="11">
      <t>ヨウヒン</t>
    </rPh>
    <phoneticPr fontId="2"/>
  </si>
  <si>
    <t>写真焼付</t>
    <rPh sb="0" eb="2">
      <t>シャシン</t>
    </rPh>
    <rPh sb="2" eb="4">
      <t>ヤキツ</t>
    </rPh>
    <phoneticPr fontId="2"/>
  </si>
  <si>
    <t>時計・眼鏡</t>
    <rPh sb="0" eb="2">
      <t>トケイ</t>
    </rPh>
    <rPh sb="3" eb="5">
      <t>メガネ</t>
    </rPh>
    <phoneticPr fontId="2"/>
  </si>
  <si>
    <t>靴・履物</t>
    <rPh sb="0" eb="1">
      <t>クツ</t>
    </rPh>
    <rPh sb="2" eb="4">
      <t>ハキモノ</t>
    </rPh>
    <phoneticPr fontId="2"/>
  </si>
  <si>
    <t>室内装飾品</t>
    <rPh sb="0" eb="2">
      <t>シツナイ</t>
    </rPh>
    <rPh sb="2" eb="4">
      <t>ソウショク</t>
    </rPh>
    <rPh sb="4" eb="5">
      <t>ヒン</t>
    </rPh>
    <phoneticPr fontId="2"/>
  </si>
  <si>
    <t>表彰用品</t>
    <rPh sb="0" eb="2">
      <t>ヒョウショウ</t>
    </rPh>
    <rPh sb="2" eb="4">
      <t>ヨウヒン</t>
    </rPh>
    <phoneticPr fontId="2"/>
  </si>
  <si>
    <t>贈答品</t>
    <rPh sb="0" eb="3">
      <t>ゾウトウヒン</t>
    </rPh>
    <phoneticPr fontId="2"/>
  </si>
  <si>
    <t>種苗・花木・園芸用品</t>
    <rPh sb="0" eb="2">
      <t>シュビョウ</t>
    </rPh>
    <rPh sb="3" eb="5">
      <t>ハナキ</t>
    </rPh>
    <rPh sb="6" eb="8">
      <t>エンゲイ</t>
    </rPh>
    <rPh sb="8" eb="10">
      <t>ヨウヒン</t>
    </rPh>
    <phoneticPr fontId="2"/>
  </si>
  <si>
    <t>荒物・雑貨・陶磁器類</t>
    <rPh sb="0" eb="2">
      <t>アラモノ</t>
    </rPh>
    <rPh sb="3" eb="5">
      <t>ザッカ</t>
    </rPh>
    <rPh sb="6" eb="9">
      <t>トウジキ</t>
    </rPh>
    <rPh sb="9" eb="10">
      <t>ルイ</t>
    </rPh>
    <phoneticPr fontId="2"/>
  </si>
  <si>
    <t>ゴム・皮革・合成樹脂</t>
    <rPh sb="3" eb="5">
      <t>ヒカク</t>
    </rPh>
    <rPh sb="6" eb="8">
      <t>ゴウセイ</t>
    </rPh>
    <rPh sb="8" eb="10">
      <t>ジュシ</t>
    </rPh>
    <phoneticPr fontId="2"/>
  </si>
  <si>
    <t>木製家具・木工品</t>
    <rPh sb="0" eb="2">
      <t>モクセイ</t>
    </rPh>
    <rPh sb="2" eb="4">
      <t>カグ</t>
    </rPh>
    <rPh sb="5" eb="7">
      <t>モッコウ</t>
    </rPh>
    <rPh sb="7" eb="8">
      <t>ヒン</t>
    </rPh>
    <phoneticPr fontId="2"/>
  </si>
  <si>
    <t>洗剤</t>
    <rPh sb="0" eb="2">
      <t>センザイ</t>
    </rPh>
    <phoneticPr fontId="2"/>
  </si>
  <si>
    <t>その他の日用雑貨</t>
    <rPh sb="2" eb="3">
      <t>タ</t>
    </rPh>
    <rPh sb="4" eb="6">
      <t>ニチヨウ</t>
    </rPh>
    <rPh sb="6" eb="8">
      <t>ザッカ</t>
    </rPh>
    <phoneticPr fontId="2"/>
  </si>
  <si>
    <t>主食類</t>
    <rPh sb="0" eb="2">
      <t>シュショク</t>
    </rPh>
    <rPh sb="2" eb="3">
      <t>ルイ</t>
    </rPh>
    <phoneticPr fontId="2"/>
  </si>
  <si>
    <t>肉類・乳製品</t>
    <rPh sb="0" eb="2">
      <t>ニクルイ</t>
    </rPh>
    <rPh sb="3" eb="6">
      <t>ニュウセイヒン</t>
    </rPh>
    <phoneticPr fontId="2"/>
  </si>
  <si>
    <t>水産物・加工品</t>
    <rPh sb="0" eb="3">
      <t>スイサンブツ</t>
    </rPh>
    <rPh sb="4" eb="6">
      <t>カコウ</t>
    </rPh>
    <rPh sb="6" eb="7">
      <t>ヒン</t>
    </rPh>
    <phoneticPr fontId="2"/>
  </si>
  <si>
    <t>青果類</t>
    <rPh sb="0" eb="2">
      <t>セイカ</t>
    </rPh>
    <rPh sb="2" eb="3">
      <t>ルイ</t>
    </rPh>
    <phoneticPr fontId="2"/>
  </si>
  <si>
    <t>飲料</t>
    <rPh sb="0" eb="2">
      <t>インリョウ</t>
    </rPh>
    <phoneticPr fontId="2"/>
  </si>
  <si>
    <t>その他の食料品</t>
    <rPh sb="2" eb="3">
      <t>タ</t>
    </rPh>
    <rPh sb="4" eb="7">
      <t>ショクリョウヒン</t>
    </rPh>
    <phoneticPr fontId="2"/>
  </si>
  <si>
    <t>砂・砂利・砕石</t>
    <rPh sb="0" eb="1">
      <t>スナ</t>
    </rPh>
    <rPh sb="2" eb="4">
      <t>ジャリ</t>
    </rPh>
    <rPh sb="5" eb="7">
      <t>サイセキ</t>
    </rPh>
    <phoneticPr fontId="2"/>
  </si>
  <si>
    <t>セメント・二次製品</t>
    <rPh sb="5" eb="7">
      <t>ニジ</t>
    </rPh>
    <rPh sb="7" eb="9">
      <t>セイヒン</t>
    </rPh>
    <phoneticPr fontId="2"/>
  </si>
  <si>
    <t>舗装材</t>
    <rPh sb="0" eb="2">
      <t>ホソウ</t>
    </rPh>
    <rPh sb="2" eb="3">
      <t>ザイ</t>
    </rPh>
    <phoneticPr fontId="2"/>
  </si>
  <si>
    <t>木材・竹材</t>
    <rPh sb="0" eb="1">
      <t>モク</t>
    </rPh>
    <rPh sb="1" eb="2">
      <t>ザイ</t>
    </rPh>
    <rPh sb="3" eb="4">
      <t>タケ</t>
    </rPh>
    <rPh sb="4" eb="5">
      <t>ザイ</t>
    </rPh>
    <phoneticPr fontId="2"/>
  </si>
  <si>
    <t>鋼材</t>
    <rPh sb="0" eb="1">
      <t>コウ</t>
    </rPh>
    <rPh sb="1" eb="2">
      <t>ザイ</t>
    </rPh>
    <phoneticPr fontId="2"/>
  </si>
  <si>
    <t>管工材料</t>
    <rPh sb="0" eb="1">
      <t>カン</t>
    </rPh>
    <rPh sb="1" eb="2">
      <t>コウ</t>
    </rPh>
    <rPh sb="2" eb="3">
      <t>ザイ</t>
    </rPh>
    <rPh sb="3" eb="4">
      <t>リョウ</t>
    </rPh>
    <phoneticPr fontId="2"/>
  </si>
  <si>
    <t>鉄蓋（マンホール用）</t>
    <rPh sb="0" eb="1">
      <t>テツ</t>
    </rPh>
    <rPh sb="1" eb="2">
      <t>フタ</t>
    </rPh>
    <rPh sb="8" eb="9">
      <t>ヨウ</t>
    </rPh>
    <phoneticPr fontId="2"/>
  </si>
  <si>
    <t>建築資材</t>
    <rPh sb="0" eb="2">
      <t>ケンチク</t>
    </rPh>
    <rPh sb="2" eb="4">
      <t>シザイ</t>
    </rPh>
    <phoneticPr fontId="2"/>
  </si>
  <si>
    <t>塗装材料</t>
    <rPh sb="0" eb="2">
      <t>トソウ</t>
    </rPh>
    <rPh sb="2" eb="3">
      <t>ザイ</t>
    </rPh>
    <rPh sb="3" eb="4">
      <t>リョウ</t>
    </rPh>
    <phoneticPr fontId="2"/>
  </si>
  <si>
    <t>包装梱包資材</t>
    <rPh sb="0" eb="2">
      <t>ホウソウ</t>
    </rPh>
    <rPh sb="2" eb="4">
      <t>コンポウ</t>
    </rPh>
    <rPh sb="4" eb="6">
      <t>シザイ</t>
    </rPh>
    <phoneticPr fontId="2"/>
  </si>
  <si>
    <t>その他資材</t>
    <rPh sb="2" eb="3">
      <t>タ</t>
    </rPh>
    <rPh sb="3" eb="5">
      <t>シザイ</t>
    </rPh>
    <phoneticPr fontId="2"/>
  </si>
  <si>
    <t>鉄類</t>
    <rPh sb="0" eb="1">
      <t>テツ</t>
    </rPh>
    <rPh sb="1" eb="2">
      <t>ルイ</t>
    </rPh>
    <phoneticPr fontId="2"/>
  </si>
  <si>
    <t>紙屑類</t>
    <rPh sb="0" eb="1">
      <t>カミ</t>
    </rPh>
    <rPh sb="1" eb="2">
      <t>クズ</t>
    </rPh>
    <rPh sb="2" eb="3">
      <t>ルイ</t>
    </rPh>
    <phoneticPr fontId="2"/>
  </si>
  <si>
    <t>金属類</t>
    <rPh sb="0" eb="2">
      <t>キンゾク</t>
    </rPh>
    <rPh sb="2" eb="3">
      <t>ルイ</t>
    </rPh>
    <phoneticPr fontId="2"/>
  </si>
  <si>
    <t>びん類</t>
    <rPh sb="2" eb="3">
      <t>ルイ</t>
    </rPh>
    <phoneticPr fontId="2"/>
  </si>
  <si>
    <t>布類</t>
    <rPh sb="0" eb="1">
      <t>ヌノ</t>
    </rPh>
    <rPh sb="1" eb="2">
      <t>ルイ</t>
    </rPh>
    <phoneticPr fontId="2"/>
  </si>
  <si>
    <t>その他処分品</t>
    <rPh sb="2" eb="3">
      <t>タ</t>
    </rPh>
    <rPh sb="3" eb="5">
      <t>ショブン</t>
    </rPh>
    <rPh sb="5" eb="6">
      <t>ヒン</t>
    </rPh>
    <phoneticPr fontId="2"/>
  </si>
  <si>
    <t>事務用品、用紙類、文房具</t>
    <rPh sb="0" eb="3">
      <t>ジムヨウ</t>
    </rPh>
    <rPh sb="3" eb="4">
      <t>ヒン</t>
    </rPh>
    <rPh sb="5" eb="7">
      <t>ヨウシ</t>
    </rPh>
    <rPh sb="7" eb="8">
      <t>ルイ</t>
    </rPh>
    <rPh sb="9" eb="12">
      <t>ブンボウグ</t>
    </rPh>
    <phoneticPr fontId="2"/>
  </si>
  <si>
    <t>印刷機、複写機、裁断機、紙折機、シュレッダー</t>
    <rPh sb="0" eb="3">
      <t>インサツキ</t>
    </rPh>
    <rPh sb="4" eb="7">
      <t>フクシャキ</t>
    </rPh>
    <rPh sb="8" eb="11">
      <t>サイダンキ</t>
    </rPh>
    <rPh sb="12" eb="13">
      <t>カミ</t>
    </rPh>
    <rPh sb="13" eb="14">
      <t>オリ</t>
    </rPh>
    <rPh sb="14" eb="15">
      <t>キ</t>
    </rPh>
    <phoneticPr fontId="2"/>
  </si>
  <si>
    <t>ゴム印、印判、印章</t>
    <rPh sb="2" eb="3">
      <t>イン</t>
    </rPh>
    <rPh sb="4" eb="5">
      <t>イン</t>
    </rPh>
    <rPh sb="5" eb="6">
      <t>ハン</t>
    </rPh>
    <rPh sb="7" eb="8">
      <t>イン</t>
    </rPh>
    <rPh sb="8" eb="9">
      <t>ショウ</t>
    </rPh>
    <phoneticPr fontId="2"/>
  </si>
  <si>
    <t>ロッカー、書架、保管庫、机、イス、パーテーション</t>
    <rPh sb="5" eb="7">
      <t>ショカ</t>
    </rPh>
    <rPh sb="8" eb="11">
      <t>ホカンコ</t>
    </rPh>
    <rPh sb="12" eb="13">
      <t>ツクエ</t>
    </rPh>
    <phoneticPr fontId="2"/>
  </si>
  <si>
    <t>パソコン、記憶メディア、マウス、ハブ、ＯＡ周辺用品</t>
    <rPh sb="5" eb="7">
      <t>キオク</t>
    </rPh>
    <rPh sb="21" eb="23">
      <t>シュウヘン</t>
    </rPh>
    <rPh sb="23" eb="25">
      <t>ヨウヒン</t>
    </rPh>
    <phoneticPr fontId="2"/>
  </si>
  <si>
    <t>冊子、封筒、パンフレット、ポスター</t>
    <rPh sb="0" eb="2">
      <t>サッシ</t>
    </rPh>
    <rPh sb="3" eb="5">
      <t>フウトウ</t>
    </rPh>
    <phoneticPr fontId="2"/>
  </si>
  <si>
    <t>連続用紙、OCR</t>
    <rPh sb="0" eb="2">
      <t>レンゾク</t>
    </rPh>
    <rPh sb="2" eb="4">
      <t>ヨウシ</t>
    </rPh>
    <phoneticPr fontId="2"/>
  </si>
  <si>
    <t>地図製作・印刷</t>
    <rPh sb="0" eb="2">
      <t>チズ</t>
    </rPh>
    <rPh sb="2" eb="4">
      <t>セイサク</t>
    </rPh>
    <rPh sb="5" eb="7">
      <t>インサツ</t>
    </rPh>
    <phoneticPr fontId="2"/>
  </si>
  <si>
    <t>大型コピー、青写真焼付、第二原図</t>
    <rPh sb="0" eb="2">
      <t>オオガタ</t>
    </rPh>
    <rPh sb="6" eb="7">
      <t>アオ</t>
    </rPh>
    <rPh sb="7" eb="9">
      <t>シャシン</t>
    </rPh>
    <rPh sb="9" eb="11">
      <t>ヤキツ</t>
    </rPh>
    <rPh sb="12" eb="14">
      <t>ダイ2</t>
    </rPh>
    <rPh sb="14" eb="16">
      <t>ゲンズ</t>
    </rPh>
    <phoneticPr fontId="2"/>
  </si>
  <si>
    <t>看板、掲示板、表示板、案内板</t>
    <rPh sb="0" eb="2">
      <t>カンバン</t>
    </rPh>
    <rPh sb="3" eb="6">
      <t>ケイジバン</t>
    </rPh>
    <rPh sb="7" eb="9">
      <t>ヒョウジ</t>
    </rPh>
    <rPh sb="9" eb="10">
      <t>バン</t>
    </rPh>
    <rPh sb="11" eb="13">
      <t>アンナイ</t>
    </rPh>
    <rPh sb="13" eb="14">
      <t>バン</t>
    </rPh>
    <phoneticPr fontId="2"/>
  </si>
  <si>
    <t>保育教材、玩具</t>
    <rPh sb="0" eb="2">
      <t>ホイク</t>
    </rPh>
    <rPh sb="2" eb="4">
      <t>キョウザイ</t>
    </rPh>
    <rPh sb="5" eb="7">
      <t>ガング</t>
    </rPh>
    <phoneticPr fontId="2"/>
  </si>
  <si>
    <t>書籍、教科書、地図、刊行物</t>
    <rPh sb="0" eb="2">
      <t>ショセキ</t>
    </rPh>
    <rPh sb="3" eb="6">
      <t>キョウカショ</t>
    </rPh>
    <rPh sb="7" eb="9">
      <t>チズ</t>
    </rPh>
    <rPh sb="10" eb="13">
      <t>カンコウブツ</t>
    </rPh>
    <phoneticPr fontId="2"/>
  </si>
  <si>
    <t>スポーツ用品、トレーニング機器、遊具</t>
    <rPh sb="4" eb="6">
      <t>ヨウヒン</t>
    </rPh>
    <rPh sb="13" eb="15">
      <t>キキ</t>
    </rPh>
    <rPh sb="16" eb="18">
      <t>ユウグ</t>
    </rPh>
    <phoneticPr fontId="2"/>
  </si>
  <si>
    <t>楽器、CD、ＤＶＤ、調律</t>
    <rPh sb="0" eb="2">
      <t>ガッキ</t>
    </rPh>
    <rPh sb="10" eb="12">
      <t>チョウリツ</t>
    </rPh>
    <phoneticPr fontId="2"/>
  </si>
  <si>
    <t>画材、表装、美術材料、工芸材料</t>
    <rPh sb="0" eb="2">
      <t>ガザイ</t>
    </rPh>
    <rPh sb="3" eb="5">
      <t>ヒョウソウ</t>
    </rPh>
    <rPh sb="6" eb="8">
      <t>ビジュツ</t>
    </rPh>
    <rPh sb="8" eb="9">
      <t>ザイ</t>
    </rPh>
    <rPh sb="9" eb="10">
      <t>リョウ</t>
    </rPh>
    <rPh sb="11" eb="13">
      <t>コウゲイ</t>
    </rPh>
    <rPh sb="13" eb="14">
      <t>ザイ</t>
    </rPh>
    <rPh sb="14" eb="15">
      <t>リョウ</t>
    </rPh>
    <phoneticPr fontId="2"/>
  </si>
  <si>
    <t>照明器具、テレビ、冷蔵庫、洗濯機、電気部品</t>
    <rPh sb="0" eb="2">
      <t>ショウメイ</t>
    </rPh>
    <rPh sb="2" eb="4">
      <t>キグ</t>
    </rPh>
    <rPh sb="9" eb="12">
      <t>レイゾウコ</t>
    </rPh>
    <rPh sb="13" eb="16">
      <t>センタクキ</t>
    </rPh>
    <rPh sb="17" eb="19">
      <t>デンキ</t>
    </rPh>
    <rPh sb="19" eb="21">
      <t>ブヒン</t>
    </rPh>
    <phoneticPr fontId="2"/>
  </si>
  <si>
    <t>放送設備機器、電話、無線、プロジェクター、アンプ、スピーカー</t>
    <rPh sb="7" eb="9">
      <t>デンワ</t>
    </rPh>
    <rPh sb="10" eb="12">
      <t>ムセン</t>
    </rPh>
    <phoneticPr fontId="2"/>
  </si>
  <si>
    <t>エアコン、業務用エアコン</t>
    <rPh sb="5" eb="8">
      <t>ギョウムヨウ</t>
    </rPh>
    <phoneticPr fontId="2"/>
  </si>
  <si>
    <t>医療用機器</t>
    <rPh sb="0" eb="3">
      <t>イリョウヨウ</t>
    </rPh>
    <rPh sb="3" eb="5">
      <t>キキ</t>
    </rPh>
    <phoneticPr fontId="2"/>
  </si>
  <si>
    <t>医薬品、防疫剤</t>
    <rPh sb="0" eb="3">
      <t>イヤクヒン</t>
    </rPh>
    <rPh sb="4" eb="6">
      <t>ボウエキ</t>
    </rPh>
    <rPh sb="6" eb="7">
      <t>ザイ</t>
    </rPh>
    <phoneticPr fontId="2"/>
  </si>
  <si>
    <t>試薬</t>
    <rPh sb="0" eb="2">
      <t>シヤク</t>
    </rPh>
    <phoneticPr fontId="2"/>
  </si>
  <si>
    <t>脱臭剤、活性炭、次亜塩素酸ソーダ、消石灰</t>
    <rPh sb="0" eb="3">
      <t>ダッシュウザイ</t>
    </rPh>
    <rPh sb="4" eb="7">
      <t>カッセイタン</t>
    </rPh>
    <rPh sb="8" eb="9">
      <t>ジ</t>
    </rPh>
    <rPh sb="9" eb="10">
      <t>ア</t>
    </rPh>
    <rPh sb="10" eb="12">
      <t>エンソ</t>
    </rPh>
    <rPh sb="12" eb="13">
      <t>サン</t>
    </rPh>
    <rPh sb="17" eb="20">
      <t>ショウセッカイ</t>
    </rPh>
    <phoneticPr fontId="2"/>
  </si>
  <si>
    <t>農薬、肥料、飼料</t>
    <rPh sb="0" eb="2">
      <t>ノウヤク</t>
    </rPh>
    <rPh sb="3" eb="5">
      <t>ヒリョウ</t>
    </rPh>
    <rPh sb="6" eb="8">
      <t>シリョウ</t>
    </rPh>
    <phoneticPr fontId="2"/>
  </si>
  <si>
    <t>車椅子、ベッド、ポータブルトイレ、義肢</t>
    <rPh sb="0" eb="1">
      <t>クルマ</t>
    </rPh>
    <rPh sb="1" eb="3">
      <t>イス</t>
    </rPh>
    <rPh sb="17" eb="19">
      <t>ギシ</t>
    </rPh>
    <phoneticPr fontId="2"/>
  </si>
  <si>
    <t>消防ホース、消火器、避難器具</t>
    <rPh sb="0" eb="2">
      <t>ショウボウ</t>
    </rPh>
    <rPh sb="6" eb="9">
      <t>ショウカキ</t>
    </rPh>
    <rPh sb="10" eb="12">
      <t>ヒナン</t>
    </rPh>
    <rPh sb="12" eb="14">
      <t>キグ</t>
    </rPh>
    <phoneticPr fontId="2"/>
  </si>
  <si>
    <t>防火服、防火帽</t>
    <rPh sb="0" eb="2">
      <t>ボウカ</t>
    </rPh>
    <rPh sb="2" eb="3">
      <t>フク</t>
    </rPh>
    <rPh sb="4" eb="6">
      <t>ボウカ</t>
    </rPh>
    <rPh sb="6" eb="7">
      <t>ボウ</t>
    </rPh>
    <phoneticPr fontId="2"/>
  </si>
  <si>
    <t>ヘルメット、防犯ベル、保存食</t>
    <rPh sb="6" eb="8">
      <t>ボウハン</t>
    </rPh>
    <rPh sb="11" eb="13">
      <t>ホゾン</t>
    </rPh>
    <rPh sb="13" eb="14">
      <t>ショク</t>
    </rPh>
    <phoneticPr fontId="2"/>
  </si>
  <si>
    <t>各種標識</t>
    <rPh sb="0" eb="2">
      <t>カクシュ</t>
    </rPh>
    <rPh sb="2" eb="4">
      <t>ヒョウシキ</t>
    </rPh>
    <phoneticPr fontId="2"/>
  </si>
  <si>
    <t>加熱器、分析機器</t>
    <rPh sb="0" eb="2">
      <t>カネツ</t>
    </rPh>
    <rPh sb="2" eb="3">
      <t>キ</t>
    </rPh>
    <rPh sb="4" eb="6">
      <t>ブンセキ</t>
    </rPh>
    <rPh sb="6" eb="8">
      <t>キキ</t>
    </rPh>
    <phoneticPr fontId="2"/>
  </si>
  <si>
    <t>計量機器、公害測定機器</t>
    <rPh sb="0" eb="2">
      <t>ケイリョウ</t>
    </rPh>
    <rPh sb="2" eb="4">
      <t>キキ</t>
    </rPh>
    <rPh sb="5" eb="7">
      <t>コウガイ</t>
    </rPh>
    <rPh sb="7" eb="9">
      <t>ソクテイ</t>
    </rPh>
    <rPh sb="9" eb="11">
      <t>キキ</t>
    </rPh>
    <phoneticPr fontId="2"/>
  </si>
  <si>
    <t>ポンプ、浄水装置</t>
    <rPh sb="4" eb="6">
      <t>ジョウスイ</t>
    </rPh>
    <rPh sb="6" eb="8">
      <t>ソウチ</t>
    </rPh>
    <phoneticPr fontId="2"/>
  </si>
  <si>
    <t>調理台、シンク、食器消毒保管機、ガスレンジ、ガス湯沸器</t>
    <rPh sb="0" eb="2">
      <t>チョウリ</t>
    </rPh>
    <rPh sb="2" eb="3">
      <t>ダイ</t>
    </rPh>
    <rPh sb="8" eb="10">
      <t>ショッキ</t>
    </rPh>
    <rPh sb="10" eb="12">
      <t>ショウドク</t>
    </rPh>
    <rPh sb="12" eb="14">
      <t>ホカン</t>
    </rPh>
    <rPh sb="14" eb="15">
      <t>キ</t>
    </rPh>
    <rPh sb="24" eb="26">
      <t>ユワカ</t>
    </rPh>
    <rPh sb="26" eb="27">
      <t>キ</t>
    </rPh>
    <phoneticPr fontId="2"/>
  </si>
  <si>
    <t>電動工具、農機具、発電機、電力機器</t>
    <rPh sb="0" eb="2">
      <t>デンドウ</t>
    </rPh>
    <rPh sb="2" eb="4">
      <t>コウグ</t>
    </rPh>
    <rPh sb="5" eb="8">
      <t>ノウキグ</t>
    </rPh>
    <rPh sb="9" eb="12">
      <t>ハツデンキ</t>
    </rPh>
    <rPh sb="13" eb="15">
      <t>デンリョク</t>
    </rPh>
    <rPh sb="15" eb="17">
      <t>キキ</t>
    </rPh>
    <phoneticPr fontId="2"/>
  </si>
  <si>
    <t>上記以外の機械器具</t>
    <rPh sb="0" eb="2">
      <t>ジョウキ</t>
    </rPh>
    <rPh sb="2" eb="4">
      <t>イガイ</t>
    </rPh>
    <rPh sb="5" eb="7">
      <t>キカイ</t>
    </rPh>
    <rPh sb="7" eb="9">
      <t>キグ</t>
    </rPh>
    <phoneticPr fontId="2"/>
  </si>
  <si>
    <t>乗用、貨物、軽、普通車等</t>
    <rPh sb="0" eb="2">
      <t>ジョウヨウ</t>
    </rPh>
    <rPh sb="3" eb="5">
      <t>カモツ</t>
    </rPh>
    <rPh sb="6" eb="7">
      <t>ケイ</t>
    </rPh>
    <rPh sb="8" eb="11">
      <t>フツウシャ</t>
    </rPh>
    <rPh sb="11" eb="12">
      <t>トウ</t>
    </rPh>
    <phoneticPr fontId="2"/>
  </si>
  <si>
    <t>自動二輪車、原付自転車、自転車</t>
    <rPh sb="0" eb="2">
      <t>ジドウ</t>
    </rPh>
    <rPh sb="2" eb="4">
      <t>ニリン</t>
    </rPh>
    <rPh sb="4" eb="5">
      <t>シャ</t>
    </rPh>
    <rPh sb="6" eb="8">
      <t>ゲンツキ</t>
    </rPh>
    <rPh sb="8" eb="11">
      <t>ジテンシャ</t>
    </rPh>
    <rPh sb="12" eb="15">
      <t>ジテンシャ</t>
    </rPh>
    <phoneticPr fontId="2"/>
  </si>
  <si>
    <t>バッテリー、タイヤ、自動車部品</t>
    <rPh sb="10" eb="13">
      <t>ジドウシャ</t>
    </rPh>
    <rPh sb="13" eb="15">
      <t>ブヒン</t>
    </rPh>
    <phoneticPr fontId="2"/>
  </si>
  <si>
    <t>車輌板金塗装、車輌修繕</t>
    <rPh sb="0" eb="2">
      <t>シャリョウ</t>
    </rPh>
    <rPh sb="2" eb="4">
      <t>バンキン</t>
    </rPh>
    <rPh sb="4" eb="6">
      <t>トソウ</t>
    </rPh>
    <rPh sb="7" eb="9">
      <t>シャリョウ</t>
    </rPh>
    <rPh sb="9" eb="11">
      <t>シュウゼン</t>
    </rPh>
    <phoneticPr fontId="2"/>
  </si>
  <si>
    <t>制服、事務服、作業服、白衣、帽子</t>
    <rPh sb="0" eb="2">
      <t>セイフク</t>
    </rPh>
    <rPh sb="3" eb="5">
      <t>ジム</t>
    </rPh>
    <rPh sb="5" eb="6">
      <t>フク</t>
    </rPh>
    <rPh sb="7" eb="10">
      <t>サギョウフク</t>
    </rPh>
    <rPh sb="11" eb="13">
      <t>ハクイ</t>
    </rPh>
    <rPh sb="14" eb="16">
      <t>ボウシ</t>
    </rPh>
    <phoneticPr fontId="2"/>
  </si>
  <si>
    <t>手芸用品全般</t>
    <rPh sb="0" eb="2">
      <t>シュゲイ</t>
    </rPh>
    <rPh sb="2" eb="4">
      <t>ヨウヒン</t>
    </rPh>
    <rPh sb="4" eb="6">
      <t>ゼンパン</t>
    </rPh>
    <phoneticPr fontId="2"/>
  </si>
  <si>
    <t>布団、毛布、枕、シーツ</t>
    <rPh sb="0" eb="2">
      <t>フトン</t>
    </rPh>
    <rPh sb="3" eb="5">
      <t>モウフ</t>
    </rPh>
    <rPh sb="6" eb="7">
      <t>マクラ</t>
    </rPh>
    <phoneticPr fontId="2"/>
  </si>
  <si>
    <t>テント、旗、懸垂幕、横断幕、腕章、のぼり</t>
    <rPh sb="4" eb="5">
      <t>ハタ</t>
    </rPh>
    <rPh sb="6" eb="8">
      <t>ケンスイ</t>
    </rPh>
    <rPh sb="8" eb="9">
      <t>マク</t>
    </rPh>
    <rPh sb="10" eb="13">
      <t>オウダンマク</t>
    </rPh>
    <rPh sb="14" eb="16">
      <t>ワンショウ</t>
    </rPh>
    <phoneticPr fontId="2"/>
  </si>
  <si>
    <t>現像、焼き増し、デジタルプリント</t>
    <rPh sb="0" eb="2">
      <t>ゲンゾウ</t>
    </rPh>
    <rPh sb="3" eb="4">
      <t>ヤ</t>
    </rPh>
    <rPh sb="5" eb="6">
      <t>マ</t>
    </rPh>
    <phoneticPr fontId="2"/>
  </si>
  <si>
    <t>時計、眼鏡</t>
    <rPh sb="0" eb="2">
      <t>トケイ</t>
    </rPh>
    <rPh sb="3" eb="5">
      <t>メガネ</t>
    </rPh>
    <phoneticPr fontId="2"/>
  </si>
  <si>
    <t>運動靴、作業靴</t>
    <rPh sb="0" eb="2">
      <t>ウンドウ</t>
    </rPh>
    <rPh sb="2" eb="3">
      <t>グツ</t>
    </rPh>
    <rPh sb="4" eb="6">
      <t>サギョウ</t>
    </rPh>
    <rPh sb="6" eb="7">
      <t>グツ</t>
    </rPh>
    <phoneticPr fontId="2"/>
  </si>
  <si>
    <t>カーテン、ブラインド、カーペット、緞帳、暗幕</t>
    <rPh sb="17" eb="19">
      <t>ドンチョウ</t>
    </rPh>
    <rPh sb="20" eb="22">
      <t>アンマク</t>
    </rPh>
    <phoneticPr fontId="2"/>
  </si>
  <si>
    <t>トロフィー、カップ、記章、楯</t>
    <rPh sb="10" eb="12">
      <t>キショウ</t>
    </rPh>
    <rPh sb="13" eb="14">
      <t>タテ</t>
    </rPh>
    <phoneticPr fontId="2"/>
  </si>
  <si>
    <t>贈答品、進物品</t>
    <rPh sb="0" eb="3">
      <t>ゾウトウヒン</t>
    </rPh>
    <rPh sb="4" eb="6">
      <t>シンモツ</t>
    </rPh>
    <rPh sb="6" eb="7">
      <t>ヒン</t>
    </rPh>
    <phoneticPr fontId="2"/>
  </si>
  <si>
    <t>生花、苗木、プランター、花土</t>
    <rPh sb="0" eb="2">
      <t>セイカ</t>
    </rPh>
    <rPh sb="3" eb="4">
      <t>ナエ</t>
    </rPh>
    <rPh sb="4" eb="5">
      <t>キ</t>
    </rPh>
    <rPh sb="12" eb="13">
      <t>ハナ</t>
    </rPh>
    <rPh sb="13" eb="14">
      <t>ツチ</t>
    </rPh>
    <phoneticPr fontId="2"/>
  </si>
  <si>
    <t>荒物、金物、清掃用具、日用工具、陶磁器、ガラス製品</t>
    <rPh sb="0" eb="2">
      <t>アラモノ</t>
    </rPh>
    <rPh sb="3" eb="5">
      <t>カナモノ</t>
    </rPh>
    <rPh sb="6" eb="8">
      <t>セイソウ</t>
    </rPh>
    <rPh sb="8" eb="10">
      <t>ヨウグ</t>
    </rPh>
    <rPh sb="11" eb="13">
      <t>ニチヨウ</t>
    </rPh>
    <rPh sb="13" eb="15">
      <t>コウグ</t>
    </rPh>
    <rPh sb="16" eb="19">
      <t>トウジキ</t>
    </rPh>
    <rPh sb="23" eb="25">
      <t>セイヒン</t>
    </rPh>
    <phoneticPr fontId="2"/>
  </si>
  <si>
    <t>ゴム手袋、合羽、かばん</t>
    <rPh sb="2" eb="4">
      <t>テブクロ</t>
    </rPh>
    <rPh sb="5" eb="7">
      <t>カッパ</t>
    </rPh>
    <phoneticPr fontId="2"/>
  </si>
  <si>
    <t>家具全般、応接セット</t>
    <rPh sb="0" eb="2">
      <t>カグ</t>
    </rPh>
    <rPh sb="2" eb="4">
      <t>ゼンパン</t>
    </rPh>
    <rPh sb="5" eb="7">
      <t>オウセツ</t>
    </rPh>
    <phoneticPr fontId="2"/>
  </si>
  <si>
    <t>石鹸、洗剤</t>
    <rPh sb="0" eb="2">
      <t>セッケン</t>
    </rPh>
    <rPh sb="3" eb="5">
      <t>センザイ</t>
    </rPh>
    <phoneticPr fontId="2"/>
  </si>
  <si>
    <t>上記以外の日用雑貨　</t>
    <rPh sb="0" eb="2">
      <t>ジョウキ</t>
    </rPh>
    <rPh sb="2" eb="4">
      <t>イガイ</t>
    </rPh>
    <rPh sb="5" eb="7">
      <t>ニチヨウ</t>
    </rPh>
    <rPh sb="7" eb="9">
      <t>ザッカ</t>
    </rPh>
    <phoneticPr fontId="2"/>
  </si>
  <si>
    <t>米、パン、麺</t>
    <rPh sb="0" eb="1">
      <t>コメ</t>
    </rPh>
    <rPh sb="5" eb="6">
      <t>メン</t>
    </rPh>
    <phoneticPr fontId="2"/>
  </si>
  <si>
    <t>肉、乳製品</t>
    <rPh sb="0" eb="1">
      <t>ニク</t>
    </rPh>
    <rPh sb="2" eb="5">
      <t>ニュウセイヒン</t>
    </rPh>
    <phoneticPr fontId="2"/>
  </si>
  <si>
    <t>魚介、練り製品</t>
    <rPh sb="0" eb="2">
      <t>ギョカイ</t>
    </rPh>
    <rPh sb="3" eb="4">
      <t>ネ</t>
    </rPh>
    <rPh sb="5" eb="7">
      <t>セイヒン</t>
    </rPh>
    <phoneticPr fontId="2"/>
  </si>
  <si>
    <t>野菜、果物</t>
    <rPh sb="0" eb="2">
      <t>ヤサイ</t>
    </rPh>
    <rPh sb="3" eb="5">
      <t>クダモノ</t>
    </rPh>
    <phoneticPr fontId="2"/>
  </si>
  <si>
    <t>酒、茶、ジュース</t>
    <rPh sb="0" eb="1">
      <t>サケ</t>
    </rPh>
    <rPh sb="2" eb="3">
      <t>チャ</t>
    </rPh>
    <phoneticPr fontId="2"/>
  </si>
  <si>
    <t>上記以外の食料品</t>
    <rPh sb="0" eb="2">
      <t>ジョウキ</t>
    </rPh>
    <rPh sb="2" eb="4">
      <t>イガイ</t>
    </rPh>
    <rPh sb="5" eb="8">
      <t>ショクリョウヒン</t>
    </rPh>
    <phoneticPr fontId="2"/>
  </si>
  <si>
    <t>砂、砂利、砕石、レンガ、濾過砂</t>
    <rPh sb="0" eb="1">
      <t>スナ</t>
    </rPh>
    <rPh sb="2" eb="4">
      <t>ジャリ</t>
    </rPh>
    <rPh sb="5" eb="7">
      <t>サイセキ</t>
    </rPh>
    <rPh sb="12" eb="14">
      <t>ロカ</t>
    </rPh>
    <rPh sb="14" eb="15">
      <t>スナ</t>
    </rPh>
    <phoneticPr fontId="2"/>
  </si>
  <si>
    <t>コンクリートブロック、生コンクリート、ヒューム管</t>
    <rPh sb="11" eb="12">
      <t>ナマ</t>
    </rPh>
    <rPh sb="23" eb="24">
      <t>カン</t>
    </rPh>
    <phoneticPr fontId="2"/>
  </si>
  <si>
    <t>アスファルト合材、常温合材、乳剤</t>
    <rPh sb="6" eb="7">
      <t>ゴウ</t>
    </rPh>
    <rPh sb="7" eb="8">
      <t>ザイ</t>
    </rPh>
    <rPh sb="9" eb="11">
      <t>ジョウオン</t>
    </rPh>
    <rPh sb="11" eb="12">
      <t>ゴウ</t>
    </rPh>
    <rPh sb="12" eb="13">
      <t>ザイ</t>
    </rPh>
    <rPh sb="14" eb="16">
      <t>ニュウザイ</t>
    </rPh>
    <phoneticPr fontId="2"/>
  </si>
  <si>
    <t>鋼材、パイプ、ワイヤーロープ、グレーチング</t>
    <rPh sb="0" eb="2">
      <t>コウザイ</t>
    </rPh>
    <phoneticPr fontId="2"/>
  </si>
  <si>
    <t>直管、鋼管、異形管、継手、メーター、バルブ</t>
    <rPh sb="0" eb="1">
      <t>チョク</t>
    </rPh>
    <rPh sb="1" eb="2">
      <t>カン</t>
    </rPh>
    <rPh sb="3" eb="5">
      <t>コウカン</t>
    </rPh>
    <rPh sb="6" eb="8">
      <t>イギョウ</t>
    </rPh>
    <rPh sb="8" eb="9">
      <t>カン</t>
    </rPh>
    <rPh sb="10" eb="11">
      <t>ツギ</t>
    </rPh>
    <rPh sb="11" eb="12">
      <t>テ</t>
    </rPh>
    <phoneticPr fontId="2"/>
  </si>
  <si>
    <t>ガラス、畳、ふすま、トタン</t>
    <rPh sb="4" eb="5">
      <t>タタミ</t>
    </rPh>
    <phoneticPr fontId="2"/>
  </si>
  <si>
    <t>塗料、接着剤</t>
    <rPh sb="0" eb="2">
      <t>トリョウ</t>
    </rPh>
    <rPh sb="3" eb="6">
      <t>セッチャクザイ</t>
    </rPh>
    <phoneticPr fontId="2"/>
  </si>
  <si>
    <t>包装紙、ゴミ袋</t>
    <rPh sb="0" eb="3">
      <t>ホウソウシ</t>
    </rPh>
    <rPh sb="6" eb="7">
      <t>フクロ</t>
    </rPh>
    <phoneticPr fontId="2"/>
  </si>
  <si>
    <t>上記以外の資材</t>
    <rPh sb="0" eb="2">
      <t>ジョウキ</t>
    </rPh>
    <rPh sb="2" eb="4">
      <t>イガイ</t>
    </rPh>
    <rPh sb="5" eb="7">
      <t>シザイ</t>
    </rPh>
    <phoneticPr fontId="2"/>
  </si>
  <si>
    <t>自動車、バイク等</t>
    <rPh sb="0" eb="3">
      <t>ジドウシャ</t>
    </rPh>
    <rPh sb="7" eb="8">
      <t>トウ</t>
    </rPh>
    <phoneticPr fontId="2"/>
  </si>
  <si>
    <t>鉄屑（処理困難物及び破砕物）</t>
    <rPh sb="0" eb="2">
      <t>テツクズ</t>
    </rPh>
    <rPh sb="3" eb="5">
      <t>ショリ</t>
    </rPh>
    <rPh sb="5" eb="7">
      <t>コンナン</t>
    </rPh>
    <rPh sb="7" eb="8">
      <t>モノ</t>
    </rPh>
    <rPh sb="8" eb="9">
      <t>オヨ</t>
    </rPh>
    <rPh sb="10" eb="12">
      <t>ハサイ</t>
    </rPh>
    <rPh sb="12" eb="13">
      <t>モノ</t>
    </rPh>
    <phoneticPr fontId="2"/>
  </si>
  <si>
    <t>古紙、ダンボール、牛乳パック</t>
    <rPh sb="0" eb="2">
      <t>コシ</t>
    </rPh>
    <rPh sb="9" eb="11">
      <t>ギュウニュウ</t>
    </rPh>
    <phoneticPr fontId="2"/>
  </si>
  <si>
    <t>スチールプレス加工品、アルミ缶、スチール缶</t>
    <rPh sb="7" eb="10">
      <t>カコウヒン</t>
    </rPh>
    <rPh sb="14" eb="15">
      <t>カン</t>
    </rPh>
    <rPh sb="20" eb="21">
      <t>カン</t>
    </rPh>
    <phoneticPr fontId="2"/>
  </si>
  <si>
    <t>生びん</t>
    <rPh sb="0" eb="1">
      <t>ナマ</t>
    </rPh>
    <phoneticPr fontId="2"/>
  </si>
  <si>
    <t>布服</t>
    <rPh sb="0" eb="1">
      <t>ヌノ</t>
    </rPh>
    <rPh sb="1" eb="2">
      <t>フク</t>
    </rPh>
    <phoneticPr fontId="2"/>
  </si>
  <si>
    <t>ペットボトル、ペットボトル圧縮プレス加工品</t>
    <rPh sb="13" eb="15">
      <t>アッシュク</t>
    </rPh>
    <rPh sb="18" eb="21">
      <t>カコウヒン</t>
    </rPh>
    <phoneticPr fontId="2"/>
  </si>
  <si>
    <t>上記以外の処分品　</t>
    <rPh sb="0" eb="2">
      <t>ジョウキ</t>
    </rPh>
    <rPh sb="2" eb="4">
      <t>イガイ</t>
    </rPh>
    <rPh sb="5" eb="7">
      <t>ショブン</t>
    </rPh>
    <rPh sb="7" eb="8">
      <t>ヒン</t>
    </rPh>
    <phoneticPr fontId="2"/>
  </si>
  <si>
    <t>具体的例示</t>
    <phoneticPr fontId="5"/>
  </si>
  <si>
    <t>施設管理業務</t>
    <rPh sb="0" eb="2">
      <t>シセツ</t>
    </rPh>
    <rPh sb="2" eb="4">
      <t>カンリ</t>
    </rPh>
    <rPh sb="4" eb="6">
      <t>ギョウム</t>
    </rPh>
    <phoneticPr fontId="2"/>
  </si>
  <si>
    <t>設備保守管理業務</t>
    <rPh sb="0" eb="2">
      <t>セツビ</t>
    </rPh>
    <rPh sb="2" eb="4">
      <t>ホシュ</t>
    </rPh>
    <rPh sb="4" eb="6">
      <t>カンリ</t>
    </rPh>
    <rPh sb="6" eb="8">
      <t>ギョウム</t>
    </rPh>
    <phoneticPr fontId="2"/>
  </si>
  <si>
    <t>警備・受付業務</t>
    <rPh sb="0" eb="2">
      <t>ケイビ</t>
    </rPh>
    <rPh sb="3" eb="5">
      <t>ウケツケ</t>
    </rPh>
    <rPh sb="5" eb="7">
      <t>ギョウム</t>
    </rPh>
    <phoneticPr fontId="2"/>
  </si>
  <si>
    <t>企画・制作業務</t>
    <rPh sb="0" eb="2">
      <t>キカク</t>
    </rPh>
    <rPh sb="3" eb="5">
      <t>セイサク</t>
    </rPh>
    <rPh sb="5" eb="7">
      <t>ギョウム</t>
    </rPh>
    <phoneticPr fontId="2"/>
  </si>
  <si>
    <t>情報処理・通信業務</t>
    <rPh sb="0" eb="2">
      <t>ジョウホウ</t>
    </rPh>
    <rPh sb="2" eb="4">
      <t>ショリ</t>
    </rPh>
    <rPh sb="5" eb="7">
      <t>ツウシン</t>
    </rPh>
    <rPh sb="7" eb="9">
      <t>ギョウム</t>
    </rPh>
    <phoneticPr fontId="2"/>
  </si>
  <si>
    <t>医療関係業務</t>
    <rPh sb="0" eb="2">
      <t>イリョウ</t>
    </rPh>
    <rPh sb="2" eb="4">
      <t>カンケイ</t>
    </rPh>
    <rPh sb="4" eb="6">
      <t>ギョウム</t>
    </rPh>
    <phoneticPr fontId="2"/>
  </si>
  <si>
    <t>廃棄物処理</t>
    <rPh sb="0" eb="3">
      <t>ハイキブツ</t>
    </rPh>
    <rPh sb="3" eb="5">
      <t>ショリ</t>
    </rPh>
    <phoneticPr fontId="2"/>
  </si>
  <si>
    <t>その他業務</t>
    <rPh sb="2" eb="3">
      <t>タ</t>
    </rPh>
    <rPh sb="3" eb="5">
      <t>ギョウム</t>
    </rPh>
    <phoneticPr fontId="2"/>
  </si>
  <si>
    <t>賃貸借</t>
    <rPh sb="0" eb="3">
      <t>チンタイシャク</t>
    </rPh>
    <phoneticPr fontId="2"/>
  </si>
  <si>
    <t>その他</t>
    <rPh sb="2" eb="3">
      <t>タ</t>
    </rPh>
    <phoneticPr fontId="2"/>
  </si>
  <si>
    <t>建築物清掃</t>
    <rPh sb="0" eb="3">
      <t>ケンチクブツ</t>
    </rPh>
    <rPh sb="3" eb="5">
      <t>セイソウ</t>
    </rPh>
    <phoneticPr fontId="2"/>
  </si>
  <si>
    <t>空気環境測定</t>
    <rPh sb="0" eb="2">
      <t>クウキ</t>
    </rPh>
    <rPh sb="2" eb="4">
      <t>カンキョウ</t>
    </rPh>
    <rPh sb="4" eb="6">
      <t>ソクテイ</t>
    </rPh>
    <phoneticPr fontId="2"/>
  </si>
  <si>
    <t>飲料水水質検査</t>
    <rPh sb="0" eb="3">
      <t>インリョウスイ</t>
    </rPh>
    <rPh sb="3" eb="5">
      <t>スイシツ</t>
    </rPh>
    <rPh sb="5" eb="7">
      <t>ケンサ</t>
    </rPh>
    <phoneticPr fontId="2"/>
  </si>
  <si>
    <t>ねずみ等害虫駆除</t>
    <rPh sb="3" eb="4">
      <t>トウ</t>
    </rPh>
    <rPh sb="4" eb="6">
      <t>ガイチュウ</t>
    </rPh>
    <rPh sb="6" eb="8">
      <t>クジョ</t>
    </rPh>
    <phoneticPr fontId="2"/>
  </si>
  <si>
    <t>プール水質検査</t>
    <rPh sb="3" eb="5">
      <t>スイシツ</t>
    </rPh>
    <rPh sb="5" eb="7">
      <t>ケンサ</t>
    </rPh>
    <phoneticPr fontId="2"/>
  </si>
  <si>
    <t>植栽管理・草刈等</t>
    <rPh sb="0" eb="2">
      <t>ショクサイ</t>
    </rPh>
    <rPh sb="2" eb="4">
      <t>カンリ</t>
    </rPh>
    <rPh sb="5" eb="7">
      <t>クサカリ</t>
    </rPh>
    <rPh sb="7" eb="8">
      <t>トウ</t>
    </rPh>
    <phoneticPr fontId="2"/>
  </si>
  <si>
    <t>建築物定期点検</t>
    <rPh sb="0" eb="3">
      <t>ケンチクブツ</t>
    </rPh>
    <rPh sb="3" eb="5">
      <t>テイキ</t>
    </rPh>
    <rPh sb="5" eb="7">
      <t>テンケン</t>
    </rPh>
    <phoneticPr fontId="2"/>
  </si>
  <si>
    <t>上水道設備点検</t>
    <rPh sb="0" eb="3">
      <t>ジョウスイドウ</t>
    </rPh>
    <rPh sb="3" eb="5">
      <t>セツビ</t>
    </rPh>
    <rPh sb="5" eb="7">
      <t>テンケン</t>
    </rPh>
    <phoneticPr fontId="2"/>
  </si>
  <si>
    <t>貯水槽点検清掃</t>
    <rPh sb="0" eb="2">
      <t>チョスイ</t>
    </rPh>
    <rPh sb="2" eb="3">
      <t>ソウ</t>
    </rPh>
    <rPh sb="3" eb="5">
      <t>テンケン</t>
    </rPh>
    <rPh sb="5" eb="7">
      <t>セイソウ</t>
    </rPh>
    <phoneticPr fontId="2"/>
  </si>
  <si>
    <t>浄化槽保守点検清掃</t>
    <rPh sb="0" eb="3">
      <t>ジョウカソウ</t>
    </rPh>
    <rPh sb="3" eb="5">
      <t>ホシュ</t>
    </rPh>
    <rPh sb="5" eb="7">
      <t>テンケン</t>
    </rPh>
    <rPh sb="7" eb="9">
      <t>セイソウ</t>
    </rPh>
    <phoneticPr fontId="2"/>
  </si>
  <si>
    <t>下水道設備維持管理点検清掃</t>
    <rPh sb="0" eb="3">
      <t>ゲスイドウ</t>
    </rPh>
    <rPh sb="3" eb="5">
      <t>セツビ</t>
    </rPh>
    <rPh sb="5" eb="7">
      <t>イジ</t>
    </rPh>
    <rPh sb="7" eb="9">
      <t>カンリ</t>
    </rPh>
    <rPh sb="9" eb="11">
      <t>テンケン</t>
    </rPh>
    <rPh sb="11" eb="13">
      <t>セイソウ</t>
    </rPh>
    <phoneticPr fontId="2"/>
  </si>
  <si>
    <t>電気設備保守点検</t>
    <rPh sb="0" eb="2">
      <t>デンキ</t>
    </rPh>
    <rPh sb="2" eb="4">
      <t>セツビ</t>
    </rPh>
    <rPh sb="4" eb="6">
      <t>ホシュ</t>
    </rPh>
    <rPh sb="6" eb="8">
      <t>テンケン</t>
    </rPh>
    <phoneticPr fontId="2"/>
  </si>
  <si>
    <t>エレベーター・昇降機・自動ドア保守点検</t>
    <rPh sb="7" eb="10">
      <t>ショウコウキ</t>
    </rPh>
    <rPh sb="11" eb="13">
      <t>ジドウ</t>
    </rPh>
    <rPh sb="15" eb="17">
      <t>ホシュ</t>
    </rPh>
    <rPh sb="17" eb="19">
      <t>テンケン</t>
    </rPh>
    <phoneticPr fontId="2"/>
  </si>
  <si>
    <t>空調設備保守点検</t>
    <rPh sb="0" eb="2">
      <t>クウチョウ</t>
    </rPh>
    <rPh sb="2" eb="4">
      <t>セツビ</t>
    </rPh>
    <rPh sb="4" eb="6">
      <t>ホシュ</t>
    </rPh>
    <rPh sb="6" eb="8">
      <t>テンケン</t>
    </rPh>
    <phoneticPr fontId="2"/>
  </si>
  <si>
    <t>ダクト清掃</t>
    <rPh sb="3" eb="5">
      <t>セイソウ</t>
    </rPh>
    <phoneticPr fontId="2"/>
  </si>
  <si>
    <t>消防設備保守点検</t>
    <rPh sb="0" eb="2">
      <t>ショウボウ</t>
    </rPh>
    <rPh sb="2" eb="4">
      <t>セツビ</t>
    </rPh>
    <rPh sb="4" eb="6">
      <t>ホシュ</t>
    </rPh>
    <rPh sb="6" eb="8">
      <t>テンケン</t>
    </rPh>
    <phoneticPr fontId="2"/>
  </si>
  <si>
    <t>電話交換機保守点検</t>
    <rPh sb="0" eb="2">
      <t>デンワ</t>
    </rPh>
    <rPh sb="2" eb="4">
      <t>コウカン</t>
    </rPh>
    <rPh sb="4" eb="5">
      <t>キ</t>
    </rPh>
    <rPh sb="5" eb="7">
      <t>ホシュ</t>
    </rPh>
    <rPh sb="7" eb="9">
      <t>テンケン</t>
    </rPh>
    <phoneticPr fontId="2"/>
  </si>
  <si>
    <t>ボイラー清掃・保守点検</t>
    <rPh sb="4" eb="6">
      <t>セイソウ</t>
    </rPh>
    <rPh sb="7" eb="9">
      <t>ホシュ</t>
    </rPh>
    <rPh sb="9" eb="11">
      <t>テンケン</t>
    </rPh>
    <phoneticPr fontId="2"/>
  </si>
  <si>
    <t>機械・音響設備保守点検</t>
    <rPh sb="0" eb="2">
      <t>キカイ</t>
    </rPh>
    <rPh sb="3" eb="5">
      <t>オンキョウ</t>
    </rPh>
    <rPh sb="5" eb="7">
      <t>セツビ</t>
    </rPh>
    <rPh sb="7" eb="9">
      <t>ホシュ</t>
    </rPh>
    <rPh sb="9" eb="11">
      <t>テンケン</t>
    </rPh>
    <phoneticPr fontId="2"/>
  </si>
  <si>
    <t>施設警備</t>
    <rPh sb="0" eb="2">
      <t>シセツ</t>
    </rPh>
    <rPh sb="2" eb="4">
      <t>ケイビ</t>
    </rPh>
    <phoneticPr fontId="2"/>
  </si>
  <si>
    <t>機械警備</t>
    <rPh sb="0" eb="2">
      <t>キカイ</t>
    </rPh>
    <rPh sb="2" eb="4">
      <t>ケイビ</t>
    </rPh>
    <phoneticPr fontId="2"/>
  </si>
  <si>
    <t>駐車場管理</t>
    <rPh sb="0" eb="3">
      <t>チュウシャジョウ</t>
    </rPh>
    <rPh sb="3" eb="5">
      <t>カンリ</t>
    </rPh>
    <phoneticPr fontId="2"/>
  </si>
  <si>
    <t>調査・研究（自然科学分野）</t>
    <rPh sb="0" eb="2">
      <t>チョウサ</t>
    </rPh>
    <rPh sb="3" eb="5">
      <t>ケンキュウ</t>
    </rPh>
    <rPh sb="6" eb="8">
      <t>シゼン</t>
    </rPh>
    <rPh sb="8" eb="10">
      <t>カガク</t>
    </rPh>
    <rPh sb="10" eb="12">
      <t>ブンヤ</t>
    </rPh>
    <phoneticPr fontId="2"/>
  </si>
  <si>
    <t>調査・分析（社会経済分野）</t>
    <rPh sb="0" eb="2">
      <t>チョウサ</t>
    </rPh>
    <rPh sb="3" eb="5">
      <t>ブンセキ</t>
    </rPh>
    <rPh sb="6" eb="8">
      <t>シャカイ</t>
    </rPh>
    <rPh sb="8" eb="10">
      <t>ケイザイ</t>
    </rPh>
    <rPh sb="10" eb="12">
      <t>ブンヤ</t>
    </rPh>
    <phoneticPr fontId="2"/>
  </si>
  <si>
    <t>環境測定</t>
    <rPh sb="0" eb="2">
      <t>カンキョウ</t>
    </rPh>
    <rPh sb="2" eb="4">
      <t>ソクテイ</t>
    </rPh>
    <phoneticPr fontId="2"/>
  </si>
  <si>
    <t>計画策定</t>
    <rPh sb="0" eb="2">
      <t>ケイカク</t>
    </rPh>
    <rPh sb="2" eb="4">
      <t>サクテイ</t>
    </rPh>
    <phoneticPr fontId="2"/>
  </si>
  <si>
    <t>漏水調査</t>
    <rPh sb="0" eb="2">
      <t>ロウスイ</t>
    </rPh>
    <rPh sb="2" eb="4">
      <t>チョウサ</t>
    </rPh>
    <phoneticPr fontId="2"/>
  </si>
  <si>
    <t>広告・宣伝</t>
    <rPh sb="0" eb="2">
      <t>コウコク</t>
    </rPh>
    <rPh sb="3" eb="5">
      <t>センデン</t>
    </rPh>
    <phoneticPr fontId="2"/>
  </si>
  <si>
    <t>イベント等の企画</t>
    <rPh sb="4" eb="5">
      <t>トウ</t>
    </rPh>
    <rPh sb="6" eb="8">
      <t>キカク</t>
    </rPh>
    <phoneticPr fontId="2"/>
  </si>
  <si>
    <t>イベント等の運営</t>
    <rPh sb="4" eb="5">
      <t>トウ</t>
    </rPh>
    <rPh sb="6" eb="8">
      <t>ウンエイ</t>
    </rPh>
    <phoneticPr fontId="2"/>
  </si>
  <si>
    <t>デザイン企画</t>
    <rPh sb="4" eb="6">
      <t>キカク</t>
    </rPh>
    <phoneticPr fontId="2"/>
  </si>
  <si>
    <t>システム設計・開発</t>
    <rPh sb="4" eb="6">
      <t>セッケイ</t>
    </rPh>
    <rPh sb="7" eb="9">
      <t>カイハツ</t>
    </rPh>
    <phoneticPr fontId="2"/>
  </si>
  <si>
    <t>データ入力・処理</t>
    <rPh sb="3" eb="5">
      <t>ニュウリョク</t>
    </rPh>
    <rPh sb="6" eb="8">
      <t>ショリ</t>
    </rPh>
    <phoneticPr fontId="2"/>
  </si>
  <si>
    <t>コンピュータ・システム保守点検</t>
    <rPh sb="11" eb="13">
      <t>ホシュ</t>
    </rPh>
    <rPh sb="13" eb="15">
      <t>テンケン</t>
    </rPh>
    <phoneticPr fontId="2"/>
  </si>
  <si>
    <t>ホームページ作成</t>
    <rPh sb="6" eb="8">
      <t>サクセイ</t>
    </rPh>
    <phoneticPr fontId="2"/>
  </si>
  <si>
    <t>電話・通信回線サービス</t>
    <rPh sb="0" eb="2">
      <t>デンワ</t>
    </rPh>
    <rPh sb="3" eb="5">
      <t>ツウシン</t>
    </rPh>
    <rPh sb="5" eb="7">
      <t>カイセン</t>
    </rPh>
    <phoneticPr fontId="2"/>
  </si>
  <si>
    <t>一般廃棄物収集・運搬</t>
    <rPh sb="0" eb="2">
      <t>イッパン</t>
    </rPh>
    <rPh sb="2" eb="5">
      <t>ハイキブツ</t>
    </rPh>
    <rPh sb="5" eb="7">
      <t>シュウシュウ</t>
    </rPh>
    <rPh sb="8" eb="10">
      <t>ウンパン</t>
    </rPh>
    <phoneticPr fontId="2"/>
  </si>
  <si>
    <t>一般廃棄物処分</t>
    <rPh sb="0" eb="2">
      <t>イッパン</t>
    </rPh>
    <rPh sb="2" eb="5">
      <t>ハイキブツ</t>
    </rPh>
    <rPh sb="5" eb="7">
      <t>ショブン</t>
    </rPh>
    <phoneticPr fontId="2"/>
  </si>
  <si>
    <t>産業廃棄物収集・運搬</t>
    <rPh sb="0" eb="2">
      <t>サンギョウ</t>
    </rPh>
    <rPh sb="2" eb="5">
      <t>ハイキブツ</t>
    </rPh>
    <rPh sb="5" eb="7">
      <t>シュウシュウ</t>
    </rPh>
    <rPh sb="8" eb="10">
      <t>ウンパン</t>
    </rPh>
    <phoneticPr fontId="2"/>
  </si>
  <si>
    <t>産業廃棄物処分</t>
    <rPh sb="0" eb="2">
      <t>サンギョウ</t>
    </rPh>
    <rPh sb="2" eb="5">
      <t>ハイキブツ</t>
    </rPh>
    <rPh sb="5" eb="7">
      <t>ショブン</t>
    </rPh>
    <phoneticPr fontId="2"/>
  </si>
  <si>
    <t>特別管理廃棄物収集・運搬</t>
    <rPh sb="0" eb="2">
      <t>トクベツ</t>
    </rPh>
    <rPh sb="2" eb="4">
      <t>カンリ</t>
    </rPh>
    <rPh sb="4" eb="7">
      <t>ハイキブツ</t>
    </rPh>
    <rPh sb="7" eb="9">
      <t>シュウシュウ</t>
    </rPh>
    <rPh sb="10" eb="12">
      <t>ウンパン</t>
    </rPh>
    <phoneticPr fontId="2"/>
  </si>
  <si>
    <t>特別管理廃棄物処分</t>
    <rPh sb="0" eb="2">
      <t>トクベツ</t>
    </rPh>
    <rPh sb="2" eb="4">
      <t>カンリ</t>
    </rPh>
    <rPh sb="4" eb="7">
      <t>ハイキブツ</t>
    </rPh>
    <rPh sb="7" eb="9">
      <t>ショブン</t>
    </rPh>
    <phoneticPr fontId="2"/>
  </si>
  <si>
    <t>運搬</t>
    <rPh sb="0" eb="2">
      <t>ウンパン</t>
    </rPh>
    <phoneticPr fontId="2"/>
  </si>
  <si>
    <t>人材派遣サービス</t>
    <rPh sb="0" eb="2">
      <t>ジンザイ</t>
    </rPh>
    <rPh sb="2" eb="4">
      <t>ハケン</t>
    </rPh>
    <phoneticPr fontId="2"/>
  </si>
  <si>
    <t>調査・コンサルティング</t>
    <rPh sb="0" eb="2">
      <t>チョウサ</t>
    </rPh>
    <phoneticPr fontId="2"/>
  </si>
  <si>
    <t>事務機器等</t>
    <rPh sb="0" eb="2">
      <t>ジム</t>
    </rPh>
    <rPh sb="2" eb="4">
      <t>キキ</t>
    </rPh>
    <rPh sb="4" eb="5">
      <t>トウ</t>
    </rPh>
    <phoneticPr fontId="2"/>
  </si>
  <si>
    <t>パソコン・ネットワーク機器類</t>
    <rPh sb="11" eb="14">
      <t>キキルイ</t>
    </rPh>
    <phoneticPr fontId="2"/>
  </si>
  <si>
    <t>日用品類</t>
    <rPh sb="0" eb="3">
      <t>ニチヨウヒン</t>
    </rPh>
    <rPh sb="3" eb="4">
      <t>ルイ</t>
    </rPh>
    <phoneticPr fontId="2"/>
  </si>
  <si>
    <t>イベント用品類</t>
    <rPh sb="4" eb="6">
      <t>ヨウヒン</t>
    </rPh>
    <rPh sb="6" eb="7">
      <t>タグイ</t>
    </rPh>
    <phoneticPr fontId="2"/>
  </si>
  <si>
    <t>その他の具体的な内容</t>
    <rPh sb="2" eb="3">
      <t>タ</t>
    </rPh>
    <rPh sb="4" eb="7">
      <t>グタイテキ</t>
    </rPh>
    <rPh sb="8" eb="10">
      <t>ナイヨウ</t>
    </rPh>
    <phoneticPr fontId="5"/>
  </si>
  <si>
    <t>現存価格(減価償却後)(千円)</t>
    <rPh sb="12" eb="14">
      <t>センエン</t>
    </rPh>
    <phoneticPr fontId="5"/>
  </si>
  <si>
    <t>直前２年間の平均売上額(千円)</t>
    <rPh sb="0" eb="2">
      <t>チョクゼン</t>
    </rPh>
    <rPh sb="3" eb="5">
      <t>ネンカン</t>
    </rPh>
    <rPh sb="6" eb="8">
      <t>ヘイキン</t>
    </rPh>
    <rPh sb="8" eb="10">
      <t>ウリアゲ</t>
    </rPh>
    <rPh sb="10" eb="11">
      <t>ガク</t>
    </rPh>
    <rPh sb="12" eb="14">
      <t>センエン</t>
    </rPh>
    <phoneticPr fontId="5"/>
  </si>
  <si>
    <t>ペットボトル</t>
    <phoneticPr fontId="2"/>
  </si>
  <si>
    <t>参加を希望する場合、希望欄にリストから「○」を選択してください。</t>
    <rPh sb="0" eb="2">
      <t>サンカ</t>
    </rPh>
    <rPh sb="3" eb="5">
      <t>キボウ</t>
    </rPh>
    <rPh sb="7" eb="9">
      <t>バアイ</t>
    </rPh>
    <rPh sb="10" eb="12">
      <t>キボウ</t>
    </rPh>
    <rPh sb="12" eb="13">
      <t>ラン</t>
    </rPh>
    <rPh sb="23" eb="25">
      <t>センタク</t>
    </rPh>
    <phoneticPr fontId="5"/>
  </si>
  <si>
    <t>庁舎、事務所、施設の清掃</t>
    <rPh sb="0" eb="2">
      <t>チョウシャ</t>
    </rPh>
    <rPh sb="3" eb="5">
      <t>ジム</t>
    </rPh>
    <rPh sb="5" eb="6">
      <t>ショ</t>
    </rPh>
    <rPh sb="7" eb="9">
      <t>シセツ</t>
    </rPh>
    <rPh sb="10" eb="12">
      <t>セイソウ</t>
    </rPh>
    <phoneticPr fontId="2"/>
  </si>
  <si>
    <t>建築物空気環境測定</t>
    <rPh sb="0" eb="3">
      <t>ケンチクブツ</t>
    </rPh>
    <rPh sb="3" eb="5">
      <t>クウキ</t>
    </rPh>
    <rPh sb="5" eb="7">
      <t>カンキョウ</t>
    </rPh>
    <rPh sb="7" eb="9">
      <t>ソクテイ</t>
    </rPh>
    <phoneticPr fontId="2"/>
  </si>
  <si>
    <t>建築物飲料水水質検査</t>
    <rPh sb="0" eb="3">
      <t>ケンチクブツ</t>
    </rPh>
    <rPh sb="3" eb="6">
      <t>インリョウスイ</t>
    </rPh>
    <rPh sb="6" eb="8">
      <t>スイシツ</t>
    </rPh>
    <rPh sb="8" eb="10">
      <t>ケンサ</t>
    </rPh>
    <phoneticPr fontId="2"/>
  </si>
  <si>
    <t>建築物内ねずみ、シロアリ、ゴキブリ等の駆除</t>
    <rPh sb="0" eb="2">
      <t>ケンチク</t>
    </rPh>
    <rPh sb="2" eb="3">
      <t>モノ</t>
    </rPh>
    <rPh sb="3" eb="4">
      <t>ナイ</t>
    </rPh>
    <rPh sb="17" eb="18">
      <t>トウ</t>
    </rPh>
    <rPh sb="19" eb="21">
      <t>クジョ</t>
    </rPh>
    <phoneticPr fontId="2"/>
  </si>
  <si>
    <t>剪定、倒木処理、除草、草刈、施設緑化</t>
    <rPh sb="0" eb="2">
      <t>センテイ</t>
    </rPh>
    <rPh sb="3" eb="5">
      <t>トウボク</t>
    </rPh>
    <rPh sb="5" eb="7">
      <t>ショリ</t>
    </rPh>
    <rPh sb="8" eb="10">
      <t>ジョソウ</t>
    </rPh>
    <rPh sb="11" eb="12">
      <t>クサ</t>
    </rPh>
    <rPh sb="12" eb="13">
      <t>カリ</t>
    </rPh>
    <rPh sb="14" eb="16">
      <t>シセツ</t>
    </rPh>
    <rPh sb="16" eb="18">
      <t>リョッカ</t>
    </rPh>
    <phoneticPr fontId="2"/>
  </si>
  <si>
    <t>建築基準法第１２条第２項による建築物の定期点検</t>
    <rPh sb="0" eb="2">
      <t>ケンチク</t>
    </rPh>
    <rPh sb="2" eb="5">
      <t>キジュンホウ</t>
    </rPh>
    <rPh sb="5" eb="6">
      <t>ダイ</t>
    </rPh>
    <rPh sb="8" eb="9">
      <t>ジョウ</t>
    </rPh>
    <rPh sb="9" eb="10">
      <t>ダイ</t>
    </rPh>
    <rPh sb="11" eb="12">
      <t>コウ</t>
    </rPh>
    <rPh sb="15" eb="18">
      <t>ケンチクブツ</t>
    </rPh>
    <rPh sb="19" eb="21">
      <t>テイキ</t>
    </rPh>
    <rPh sb="21" eb="23">
      <t>テンケン</t>
    </rPh>
    <phoneticPr fontId="2"/>
  </si>
  <si>
    <t>プール施設管理、斎場運転管理等、その他</t>
    <rPh sb="3" eb="5">
      <t>シセツ</t>
    </rPh>
    <rPh sb="5" eb="7">
      <t>カンリ</t>
    </rPh>
    <rPh sb="8" eb="10">
      <t>サイジョウ</t>
    </rPh>
    <rPh sb="10" eb="12">
      <t>ウンテン</t>
    </rPh>
    <rPh sb="12" eb="14">
      <t>カンリ</t>
    </rPh>
    <rPh sb="14" eb="15">
      <t>トウ</t>
    </rPh>
    <rPh sb="18" eb="19">
      <t>タ</t>
    </rPh>
    <phoneticPr fontId="2"/>
  </si>
  <si>
    <t>水漏れ、凍結</t>
    <rPh sb="0" eb="2">
      <t>ミズモ</t>
    </rPh>
    <rPh sb="4" eb="6">
      <t>トウケツ</t>
    </rPh>
    <phoneticPr fontId="2"/>
  </si>
  <si>
    <t>貯水槽、受水槽等の点検・清掃</t>
    <rPh sb="0" eb="2">
      <t>チョスイ</t>
    </rPh>
    <rPh sb="2" eb="3">
      <t>ソウ</t>
    </rPh>
    <rPh sb="4" eb="5">
      <t>ウ</t>
    </rPh>
    <rPh sb="5" eb="7">
      <t>スイソウ</t>
    </rPh>
    <rPh sb="7" eb="8">
      <t>トウ</t>
    </rPh>
    <rPh sb="9" eb="11">
      <t>テンケン</t>
    </rPh>
    <rPh sb="12" eb="14">
      <t>セイソウ</t>
    </rPh>
    <phoneticPr fontId="2"/>
  </si>
  <si>
    <t>浄化槽、合併処理槽の点検・清掃</t>
    <rPh sb="0" eb="3">
      <t>ジョウカソウ</t>
    </rPh>
    <rPh sb="4" eb="6">
      <t>ガッペイ</t>
    </rPh>
    <rPh sb="6" eb="8">
      <t>ショリ</t>
    </rPh>
    <rPh sb="8" eb="9">
      <t>ソウ</t>
    </rPh>
    <rPh sb="10" eb="12">
      <t>テンケン</t>
    </rPh>
    <rPh sb="13" eb="15">
      <t>セイソウ</t>
    </rPh>
    <phoneticPr fontId="2"/>
  </si>
  <si>
    <t>管渠処理場、ポンプ施設等の維持管理・点検・清掃</t>
    <rPh sb="0" eb="1">
      <t>カン</t>
    </rPh>
    <rPh sb="1" eb="2">
      <t>キョ</t>
    </rPh>
    <rPh sb="2" eb="5">
      <t>ショリジョウ</t>
    </rPh>
    <rPh sb="9" eb="11">
      <t>シセツ</t>
    </rPh>
    <rPh sb="11" eb="12">
      <t>トウ</t>
    </rPh>
    <rPh sb="13" eb="15">
      <t>イジ</t>
    </rPh>
    <rPh sb="15" eb="17">
      <t>カンリ</t>
    </rPh>
    <rPh sb="18" eb="20">
      <t>テンケン</t>
    </rPh>
    <rPh sb="21" eb="23">
      <t>セイソウ</t>
    </rPh>
    <phoneticPr fontId="2"/>
  </si>
  <si>
    <t>受電設備等保守点検、自家発電設備保守点検</t>
    <rPh sb="0" eb="2">
      <t>ジュデン</t>
    </rPh>
    <rPh sb="2" eb="4">
      <t>セツビ</t>
    </rPh>
    <rPh sb="4" eb="5">
      <t>トウ</t>
    </rPh>
    <rPh sb="5" eb="7">
      <t>ホシュ</t>
    </rPh>
    <rPh sb="7" eb="9">
      <t>テンケン</t>
    </rPh>
    <rPh sb="10" eb="12">
      <t>ジカ</t>
    </rPh>
    <rPh sb="12" eb="14">
      <t>ハツデン</t>
    </rPh>
    <rPh sb="14" eb="16">
      <t>セツビ</t>
    </rPh>
    <rPh sb="16" eb="18">
      <t>ホシュ</t>
    </rPh>
    <rPh sb="18" eb="20">
      <t>テンケン</t>
    </rPh>
    <phoneticPr fontId="2"/>
  </si>
  <si>
    <t>エレベーター、昇降機の保守点検</t>
    <rPh sb="7" eb="10">
      <t>ショウコウキ</t>
    </rPh>
    <rPh sb="11" eb="13">
      <t>ホシュ</t>
    </rPh>
    <rPh sb="13" eb="15">
      <t>テンケン</t>
    </rPh>
    <phoneticPr fontId="2"/>
  </si>
  <si>
    <t>空調設備、冷暖房の保守点検</t>
    <rPh sb="0" eb="2">
      <t>クウチョウ</t>
    </rPh>
    <rPh sb="2" eb="4">
      <t>セツビ</t>
    </rPh>
    <rPh sb="5" eb="8">
      <t>レイダンボウ</t>
    </rPh>
    <rPh sb="9" eb="11">
      <t>ホシュ</t>
    </rPh>
    <rPh sb="11" eb="13">
      <t>テンケン</t>
    </rPh>
    <phoneticPr fontId="2"/>
  </si>
  <si>
    <t>空調、厨房ダクト清掃</t>
    <rPh sb="0" eb="2">
      <t>クウチョウ</t>
    </rPh>
    <rPh sb="3" eb="5">
      <t>チュウボウ</t>
    </rPh>
    <rPh sb="8" eb="10">
      <t>セイソウ</t>
    </rPh>
    <phoneticPr fontId="2"/>
  </si>
  <si>
    <t>消火設備、火災報知設備等の保守点検</t>
    <rPh sb="0" eb="2">
      <t>ショウカ</t>
    </rPh>
    <rPh sb="2" eb="4">
      <t>セツビ</t>
    </rPh>
    <rPh sb="5" eb="7">
      <t>カサイ</t>
    </rPh>
    <rPh sb="7" eb="9">
      <t>ホウチ</t>
    </rPh>
    <rPh sb="9" eb="12">
      <t>セツビナド</t>
    </rPh>
    <rPh sb="13" eb="15">
      <t>ホシュ</t>
    </rPh>
    <rPh sb="15" eb="17">
      <t>テンケン</t>
    </rPh>
    <phoneticPr fontId="2"/>
  </si>
  <si>
    <t>上記以外の業務　</t>
    <rPh sb="0" eb="2">
      <t>ジョウキ</t>
    </rPh>
    <rPh sb="2" eb="4">
      <t>イガイ</t>
    </rPh>
    <rPh sb="5" eb="7">
      <t>ギョウム</t>
    </rPh>
    <phoneticPr fontId="2"/>
  </si>
  <si>
    <t>監視、宿日直、パトロール、イベント警備</t>
    <rPh sb="0" eb="2">
      <t>カンシ</t>
    </rPh>
    <rPh sb="3" eb="4">
      <t>シュク</t>
    </rPh>
    <rPh sb="4" eb="6">
      <t>ニッチョク</t>
    </rPh>
    <rPh sb="17" eb="19">
      <t>ケイビ</t>
    </rPh>
    <phoneticPr fontId="2"/>
  </si>
  <si>
    <t>監視、警報機器による遠隔警備</t>
    <rPh sb="0" eb="2">
      <t>カンシ</t>
    </rPh>
    <rPh sb="3" eb="5">
      <t>ケイホウ</t>
    </rPh>
    <rPh sb="5" eb="7">
      <t>キキ</t>
    </rPh>
    <rPh sb="10" eb="12">
      <t>エンカク</t>
    </rPh>
    <rPh sb="12" eb="14">
      <t>ケイビ</t>
    </rPh>
    <phoneticPr fontId="2"/>
  </si>
  <si>
    <t>駐車場の管理・点検</t>
    <rPh sb="0" eb="3">
      <t>チュウシャジョウ</t>
    </rPh>
    <rPh sb="4" eb="6">
      <t>カンリ</t>
    </rPh>
    <rPh sb="7" eb="9">
      <t>テンケン</t>
    </rPh>
    <phoneticPr fontId="2"/>
  </si>
  <si>
    <t>上記以外の業務</t>
    <rPh sb="0" eb="2">
      <t>ジョウキ</t>
    </rPh>
    <rPh sb="2" eb="4">
      <t>イガイ</t>
    </rPh>
    <rPh sb="5" eb="7">
      <t>ギョウム</t>
    </rPh>
    <phoneticPr fontId="2"/>
  </si>
  <si>
    <t>各種試験研究、技術開発研究</t>
    <rPh sb="0" eb="2">
      <t>カクシュ</t>
    </rPh>
    <rPh sb="2" eb="4">
      <t>シケン</t>
    </rPh>
    <rPh sb="4" eb="6">
      <t>ケンキュウ</t>
    </rPh>
    <rPh sb="7" eb="9">
      <t>ギジュツ</t>
    </rPh>
    <rPh sb="9" eb="11">
      <t>カイハツ</t>
    </rPh>
    <rPh sb="11" eb="13">
      <t>ケンキュウ</t>
    </rPh>
    <phoneticPr fontId="2"/>
  </si>
  <si>
    <t>ダイオキシン、ばい煙、悪臭、騒音、アスベスト</t>
    <rPh sb="11" eb="13">
      <t>アクシュウ</t>
    </rPh>
    <rPh sb="14" eb="16">
      <t>ソウオン</t>
    </rPh>
    <phoneticPr fontId="2"/>
  </si>
  <si>
    <t>基本計画、総合計画、産業政策、福祉政策</t>
    <rPh sb="0" eb="2">
      <t>キホン</t>
    </rPh>
    <rPh sb="2" eb="4">
      <t>ケイカク</t>
    </rPh>
    <rPh sb="5" eb="7">
      <t>ソウゴウ</t>
    </rPh>
    <rPh sb="7" eb="9">
      <t>ケイカク</t>
    </rPh>
    <rPh sb="10" eb="12">
      <t>サンギョウ</t>
    </rPh>
    <rPh sb="12" eb="14">
      <t>セイサク</t>
    </rPh>
    <rPh sb="15" eb="17">
      <t>フクシ</t>
    </rPh>
    <rPh sb="17" eb="19">
      <t>セイサク</t>
    </rPh>
    <phoneticPr fontId="2"/>
  </si>
  <si>
    <t>テレビ、ラジオ、新聞等による広告及び宣伝</t>
    <rPh sb="8" eb="10">
      <t>シンブン</t>
    </rPh>
    <rPh sb="10" eb="11">
      <t>トウ</t>
    </rPh>
    <rPh sb="14" eb="16">
      <t>コウコク</t>
    </rPh>
    <rPh sb="16" eb="17">
      <t>オヨ</t>
    </rPh>
    <rPh sb="18" eb="20">
      <t>センデン</t>
    </rPh>
    <phoneticPr fontId="2"/>
  </si>
  <si>
    <t>イベント・セミナー等の企画・立案</t>
    <rPh sb="9" eb="10">
      <t>トウ</t>
    </rPh>
    <rPh sb="11" eb="13">
      <t>キカク</t>
    </rPh>
    <rPh sb="14" eb="16">
      <t>リツアン</t>
    </rPh>
    <phoneticPr fontId="2"/>
  </si>
  <si>
    <t>会場設営、展示作業、イベント・セミナー等の運営</t>
    <rPh sb="0" eb="2">
      <t>カイジョウ</t>
    </rPh>
    <rPh sb="2" eb="4">
      <t>セツエイ</t>
    </rPh>
    <rPh sb="5" eb="7">
      <t>テンジ</t>
    </rPh>
    <rPh sb="7" eb="9">
      <t>サギョウ</t>
    </rPh>
    <rPh sb="19" eb="20">
      <t>トウ</t>
    </rPh>
    <rPh sb="21" eb="23">
      <t>ウンエイ</t>
    </rPh>
    <phoneticPr fontId="2"/>
  </si>
  <si>
    <t>看板・印刷物等のデザイン企画・制作</t>
    <rPh sb="0" eb="2">
      <t>カンバン</t>
    </rPh>
    <rPh sb="3" eb="5">
      <t>インサツ</t>
    </rPh>
    <rPh sb="5" eb="6">
      <t>モノ</t>
    </rPh>
    <rPh sb="6" eb="7">
      <t>トウ</t>
    </rPh>
    <rPh sb="12" eb="14">
      <t>キカク</t>
    </rPh>
    <rPh sb="15" eb="17">
      <t>セイサク</t>
    </rPh>
    <phoneticPr fontId="2"/>
  </si>
  <si>
    <t>システムの基本設計、システム開発</t>
    <rPh sb="5" eb="7">
      <t>キホン</t>
    </rPh>
    <rPh sb="7" eb="9">
      <t>セッケイ</t>
    </rPh>
    <rPh sb="14" eb="16">
      <t>カイハツ</t>
    </rPh>
    <phoneticPr fontId="2"/>
  </si>
  <si>
    <t>データ入力、変換、データベース作成、バックアップ</t>
    <rPh sb="3" eb="5">
      <t>ニュウリョク</t>
    </rPh>
    <rPh sb="6" eb="8">
      <t>ヘンカン</t>
    </rPh>
    <rPh sb="15" eb="17">
      <t>サクセイ</t>
    </rPh>
    <phoneticPr fontId="2"/>
  </si>
  <si>
    <t>ＰＣ・サーバ等の保守点検</t>
    <rPh sb="6" eb="7">
      <t>トウ</t>
    </rPh>
    <rPh sb="8" eb="10">
      <t>ホシュ</t>
    </rPh>
    <rPh sb="10" eb="12">
      <t>テンケン</t>
    </rPh>
    <phoneticPr fontId="2"/>
  </si>
  <si>
    <t>ホームページの作成・管理</t>
    <rPh sb="7" eb="9">
      <t>サクセイ</t>
    </rPh>
    <rPh sb="10" eb="12">
      <t>カンリ</t>
    </rPh>
    <phoneticPr fontId="2"/>
  </si>
  <si>
    <t>データのオンライン処理、防災情報等の提供</t>
    <rPh sb="9" eb="11">
      <t>ショリ</t>
    </rPh>
    <rPh sb="12" eb="14">
      <t>ボウサイ</t>
    </rPh>
    <rPh sb="14" eb="16">
      <t>ジョウホウ</t>
    </rPh>
    <rPh sb="16" eb="17">
      <t>トウ</t>
    </rPh>
    <rPh sb="18" eb="20">
      <t>テイキョウ</t>
    </rPh>
    <phoneticPr fontId="2"/>
  </si>
  <si>
    <t>定期健康診断等</t>
    <rPh sb="0" eb="2">
      <t>テイキ</t>
    </rPh>
    <rPh sb="2" eb="4">
      <t>ケンコウ</t>
    </rPh>
    <rPh sb="4" eb="6">
      <t>シンダン</t>
    </rPh>
    <rPh sb="6" eb="7">
      <t>ナド</t>
    </rPh>
    <phoneticPr fontId="2"/>
  </si>
  <si>
    <t>再資源化、火葬残骨灰処理等　</t>
    <rPh sb="0" eb="3">
      <t>サイシゲン</t>
    </rPh>
    <rPh sb="3" eb="4">
      <t>カ</t>
    </rPh>
    <rPh sb="5" eb="7">
      <t>カソウ</t>
    </rPh>
    <rPh sb="7" eb="8">
      <t>ザン</t>
    </rPh>
    <rPh sb="8" eb="9">
      <t>ホネ</t>
    </rPh>
    <rPh sb="9" eb="10">
      <t>ハイ</t>
    </rPh>
    <rPh sb="10" eb="12">
      <t>ショリ</t>
    </rPh>
    <rPh sb="12" eb="13">
      <t>トウ</t>
    </rPh>
    <phoneticPr fontId="2"/>
  </si>
  <si>
    <t>バス運行、送迎</t>
    <rPh sb="2" eb="4">
      <t>ウンコウ</t>
    </rPh>
    <rPh sb="5" eb="7">
      <t>ソウゲイ</t>
    </rPh>
    <phoneticPr fontId="2"/>
  </si>
  <si>
    <t>引越、美術品、一般貨物</t>
    <rPh sb="0" eb="2">
      <t>ヒッコ</t>
    </rPh>
    <rPh sb="3" eb="5">
      <t>ビジュツ</t>
    </rPh>
    <rPh sb="5" eb="6">
      <t>ヒン</t>
    </rPh>
    <rPh sb="7" eb="9">
      <t>イッパン</t>
    </rPh>
    <rPh sb="9" eb="11">
      <t>カモツ</t>
    </rPh>
    <phoneticPr fontId="2"/>
  </si>
  <si>
    <t>研修会、講習会等の講師・指導員</t>
    <rPh sb="0" eb="3">
      <t>ケンシュウカイ</t>
    </rPh>
    <rPh sb="4" eb="7">
      <t>コウシュウカイ</t>
    </rPh>
    <rPh sb="7" eb="8">
      <t>トウ</t>
    </rPh>
    <rPh sb="9" eb="11">
      <t>コウシ</t>
    </rPh>
    <rPh sb="12" eb="15">
      <t>シドウイン</t>
    </rPh>
    <phoneticPr fontId="2"/>
  </si>
  <si>
    <t>ＩＳＯ関連、経営コンサル</t>
    <rPh sb="3" eb="5">
      <t>カンレン</t>
    </rPh>
    <rPh sb="6" eb="8">
      <t>ケイエイ</t>
    </rPh>
    <phoneticPr fontId="2"/>
  </si>
  <si>
    <t>印刷機、複写機</t>
    <rPh sb="0" eb="3">
      <t>インサツキ</t>
    </rPh>
    <rPh sb="4" eb="7">
      <t>フクシャキ</t>
    </rPh>
    <phoneticPr fontId="2"/>
  </si>
  <si>
    <t>マット、モップ、消臭機器</t>
    <rPh sb="8" eb="10">
      <t>ショウシュウ</t>
    </rPh>
    <rPh sb="10" eb="12">
      <t>キキ</t>
    </rPh>
    <phoneticPr fontId="2"/>
  </si>
  <si>
    <t>テント、旗、簡易トイレ</t>
    <rPh sb="4" eb="5">
      <t>ハタ</t>
    </rPh>
    <rPh sb="6" eb="8">
      <t>カンイ</t>
    </rPh>
    <phoneticPr fontId="2"/>
  </si>
  <si>
    <t>具体的例示</t>
    <phoneticPr fontId="2"/>
  </si>
  <si>
    <t>調査・測定業務
（建設関連業務を除く）</t>
    <rPh sb="0" eb="2">
      <t>チョウサ</t>
    </rPh>
    <rPh sb="3" eb="5">
      <t>ソクテイ</t>
    </rPh>
    <rPh sb="5" eb="7">
      <t>ギョウム</t>
    </rPh>
    <phoneticPr fontId="2"/>
  </si>
  <si>
    <t>上記以外の業務　</t>
    <phoneticPr fontId="2"/>
  </si>
  <si>
    <t>パソコン、ソフト、プリンタ</t>
    <phoneticPr fontId="2"/>
  </si>
  <si>
    <t>具体的な内容を(26)に入力してください</t>
    <rPh sb="0" eb="3">
      <t>グタイテキ</t>
    </rPh>
    <rPh sb="4" eb="6">
      <t>ナイヨウ</t>
    </rPh>
    <rPh sb="12" eb="14">
      <t>ニュウリョク</t>
    </rPh>
    <phoneticPr fontId="2"/>
  </si>
  <si>
    <t>集団検診</t>
    <phoneticPr fontId="2"/>
  </si>
  <si>
    <t>医療機器保守点検</t>
    <phoneticPr fontId="2"/>
  </si>
  <si>
    <t>その他</t>
    <phoneticPr fontId="2"/>
  </si>
  <si>
    <t>クリーニング</t>
    <phoneticPr fontId="2"/>
  </si>
  <si>
    <t>希望する業種</t>
    <phoneticPr fontId="2"/>
  </si>
  <si>
    <t>必要とする資格</t>
    <phoneticPr fontId="2"/>
  </si>
  <si>
    <r>
      <t>建物の衛生的環境管理</t>
    </r>
    <r>
      <rPr>
        <sz val="11"/>
        <color rgb="FFFF0000"/>
        <rFont val="ＭＳ ゴシック"/>
        <family val="3"/>
        <charset val="128"/>
      </rPr>
      <t>*1</t>
    </r>
    <phoneticPr fontId="2"/>
  </si>
  <si>
    <t>*1建築物清掃、空気環境測定を兼ねる</t>
    <rPh sb="15" eb="16">
      <t>カ</t>
    </rPh>
    <phoneticPr fontId="2"/>
  </si>
  <si>
    <t>1.事務用品</t>
  </si>
  <si>
    <t>2.印刷</t>
  </si>
  <si>
    <t>3.教材・運動用具</t>
  </si>
  <si>
    <t>4.電気器具類</t>
  </si>
  <si>
    <t>5.医療器具・薬品類</t>
  </si>
  <si>
    <t>6.消防・保安用品類</t>
  </si>
  <si>
    <t>7.機械器具類</t>
  </si>
  <si>
    <t>8.車輌</t>
  </si>
  <si>
    <t>9.縫製・繊維類</t>
  </si>
  <si>
    <t>10.精密機器・宝飾品</t>
  </si>
  <si>
    <t>11.身辺・日用雑貨類</t>
  </si>
  <si>
    <t>12.食料品類</t>
  </si>
  <si>
    <t>13.原材料・建築資材</t>
  </si>
  <si>
    <t>14.処分品買受</t>
  </si>
  <si>
    <t>15.施設管理業務</t>
  </si>
  <si>
    <t>16.設備保守管理業務</t>
  </si>
  <si>
    <t>17.警備・受付業務</t>
  </si>
  <si>
    <t>18.調査・測定業務（建設関連業務を除く）</t>
  </si>
  <si>
    <t>19.企画・制作業務</t>
  </si>
  <si>
    <t>20.情報処理・通信業務</t>
  </si>
  <si>
    <t>21.医療関係業務</t>
  </si>
  <si>
    <t>22.廃棄物処理</t>
  </si>
  <si>
    <t>23.その他業務</t>
  </si>
  <si>
    <t>24.賃貸借</t>
  </si>
  <si>
    <t>25.その他</t>
  </si>
  <si>
    <t>希望する営業種目別に主な取引内容を入力してください。
営業種目はリストから選択してください。</t>
    <rPh sb="17" eb="19">
      <t>ニュウリョク</t>
    </rPh>
    <rPh sb="27" eb="29">
      <t>エイギョウ</t>
    </rPh>
    <rPh sb="29" eb="31">
      <t>シュモク</t>
    </rPh>
    <rPh sb="37" eb="39">
      <t>センタク</t>
    </rPh>
    <phoneticPr fontId="5"/>
  </si>
  <si>
    <t>登記、または住民票上の所在地と「(2)所在地」が一致しているかどうかを、リストから選択してください。</t>
    <rPh sb="0" eb="2">
      <t>トウキ</t>
    </rPh>
    <rPh sb="6" eb="9">
      <t>ジュウミンヒョウ</t>
    </rPh>
    <rPh sb="9" eb="10">
      <t>ジョウ</t>
    </rPh>
    <rPh sb="11" eb="14">
      <t>ショザイチ</t>
    </rPh>
    <rPh sb="19" eb="22">
      <t>ショザイチ</t>
    </rPh>
    <rPh sb="24" eb="26">
      <t>イッチ</t>
    </rPh>
    <rPh sb="41" eb="43">
      <t>センタク</t>
    </rPh>
    <phoneticPr fontId="5"/>
  </si>
  <si>
    <t>許可番号
例)01-012345</t>
    <rPh sb="5" eb="6">
      <t>レイ</t>
    </rPh>
    <phoneticPr fontId="5"/>
  </si>
  <si>
    <t>登録番号
例)01-012345</t>
    <rPh sb="5" eb="6">
      <t>レイ</t>
    </rPh>
    <phoneticPr fontId="5"/>
  </si>
  <si>
    <t>例)株式会社鈴木組　正式名称で入力してください。</t>
    <rPh sb="10" eb="12">
      <t>セイシキ</t>
    </rPh>
    <rPh sb="12" eb="14">
      <t>メイショウ</t>
    </rPh>
    <rPh sb="15" eb="17">
      <t>ニュウリョク</t>
    </rPh>
    <phoneticPr fontId="5"/>
  </si>
  <si>
    <t>例)0000-00-0000　半角の数字とハイフンで入力してください。</t>
    <phoneticPr fontId="5"/>
  </si>
  <si>
    <t>例)カブシキガイシャスズキグミ　キュウシュウエイギョウショ
正式名称を全角カタカナで入力してください。支店・営業所名は、１文字空けて入力してください。</t>
    <phoneticPr fontId="5"/>
  </si>
  <si>
    <t>例)株式会社鈴木組　九州営業所
正式名称で入力してください。支店・営業所名は、１文字空けて入力してください。</t>
    <rPh sb="10" eb="12">
      <t>キュウシュウ</t>
    </rPh>
    <phoneticPr fontId="5"/>
  </si>
  <si>
    <t>例)所長　正式名称で入力してください。</t>
    <rPh sb="10" eb="12">
      <t>ニュウリョク</t>
    </rPh>
    <phoneticPr fontId="5"/>
  </si>
  <si>
    <t>例)平成15、嘉永元　創業年を入力してください。</t>
    <rPh sb="0" eb="1">
      <t>レイ</t>
    </rPh>
    <rPh sb="2" eb="4">
      <t>ヘイセイ</t>
    </rPh>
    <rPh sb="7" eb="9">
      <t>カエイ</t>
    </rPh>
    <rPh sb="9" eb="10">
      <t>ゲン</t>
    </rPh>
    <phoneticPr fontId="5"/>
  </si>
  <si>
    <t>役員情報</t>
    <rPh sb="0" eb="2">
      <t>ヤクイン</t>
    </rPh>
    <rPh sb="2" eb="4">
      <t>ジョウホウ</t>
    </rPh>
    <phoneticPr fontId="5"/>
  </si>
  <si>
    <t>役員情報入力シートを開き、役員情報を入力してください。</t>
    <rPh sb="0" eb="2">
      <t>ヤクイン</t>
    </rPh>
    <rPh sb="2" eb="4">
      <t>ジョウホウ</t>
    </rPh>
    <rPh sb="4" eb="6">
      <t>ニュウリョク</t>
    </rPh>
    <rPh sb="10" eb="11">
      <t>ヒラ</t>
    </rPh>
    <rPh sb="13" eb="15">
      <t>ヤクイン</t>
    </rPh>
    <rPh sb="15" eb="17">
      <t>ジョウホウ</t>
    </rPh>
    <rPh sb="18" eb="20">
      <t>ニュウリョク</t>
    </rPh>
    <phoneticPr fontId="5"/>
  </si>
  <si>
    <t>内線番号(</t>
    <phoneticPr fontId="5"/>
  </si>
  <si>
    <t>)</t>
    <phoneticPr fontId="5"/>
  </si>
  <si>
    <r>
      <t xml:space="preserve">役職 </t>
    </r>
    <r>
      <rPr>
        <sz val="11"/>
        <color rgb="FFFF0000"/>
        <rFont val="ＭＳ ゴシック"/>
        <family val="3"/>
        <charset val="128"/>
      </rPr>
      <t>*1</t>
    </r>
    <rPh sb="0" eb="2">
      <t>ヤクショク</t>
    </rPh>
    <phoneticPr fontId="5"/>
  </si>
  <si>
    <r>
      <t xml:space="preserve">氏名 </t>
    </r>
    <r>
      <rPr>
        <sz val="11"/>
        <color rgb="FFFF0000"/>
        <rFont val="ＭＳ ゴシック"/>
        <family val="3"/>
        <charset val="128"/>
      </rPr>
      <t>*2</t>
    </r>
    <rPh sb="0" eb="2">
      <t>シメイ</t>
    </rPh>
    <phoneticPr fontId="5"/>
  </si>
  <si>
    <r>
      <t xml:space="preserve">フリガナ </t>
    </r>
    <r>
      <rPr>
        <sz val="11"/>
        <color rgb="FFFF0000"/>
        <rFont val="ＭＳ ゴシック"/>
        <family val="3"/>
        <charset val="128"/>
      </rPr>
      <t>*3</t>
    </r>
    <phoneticPr fontId="5"/>
  </si>
  <si>
    <r>
      <t xml:space="preserve">性別
</t>
    </r>
    <r>
      <rPr>
        <sz val="11"/>
        <color rgb="FFFF0000"/>
        <rFont val="ＭＳ ゴシック"/>
        <family val="3"/>
        <charset val="128"/>
      </rPr>
      <t>*4</t>
    </r>
    <rPh sb="0" eb="2">
      <t>セイベツ</t>
    </rPh>
    <phoneticPr fontId="5"/>
  </si>
  <si>
    <r>
      <t xml:space="preserve">常勤・非常勤
</t>
    </r>
    <r>
      <rPr>
        <sz val="11"/>
        <color rgb="FFFF0000"/>
        <rFont val="ＭＳ ゴシック"/>
        <family val="3"/>
        <charset val="128"/>
      </rPr>
      <t>*4</t>
    </r>
    <rPh sb="0" eb="2">
      <t>ジョウキン</t>
    </rPh>
    <rPh sb="3" eb="6">
      <t>ヒジョウキン</t>
    </rPh>
    <phoneticPr fontId="5"/>
  </si>
  <si>
    <t>住所</t>
    <rPh sb="0" eb="2">
      <t>ジュウショ</t>
    </rPh>
    <phoneticPr fontId="5"/>
  </si>
  <si>
    <t>備考</t>
    <rPh sb="0" eb="2">
      <t>ビコウ</t>
    </rPh>
    <phoneticPr fontId="5"/>
  </si>
  <si>
    <t>F.業種情報</t>
    <rPh sb="2" eb="4">
      <t>ギョウシュ</t>
    </rPh>
    <rPh sb="4" eb="6">
      <t>ジョウホウ</t>
    </rPh>
    <phoneticPr fontId="5"/>
  </si>
  <si>
    <t>教材、机、イス、学習スライド、ミシン、黒板</t>
    <rPh sb="0" eb="2">
      <t>キョウザイ</t>
    </rPh>
    <rPh sb="3" eb="4">
      <t>ツクエ</t>
    </rPh>
    <rPh sb="8" eb="10">
      <t>ガクシュウ</t>
    </rPh>
    <rPh sb="19" eb="21">
      <t>コクバン</t>
    </rPh>
    <phoneticPr fontId="2"/>
  </si>
  <si>
    <t>包帯、脱脂綿、歯科材料、消毒剤、殺虫剤</t>
    <rPh sb="0" eb="2">
      <t>ホウタイ</t>
    </rPh>
    <rPh sb="3" eb="6">
      <t>ダッシメン</t>
    </rPh>
    <rPh sb="7" eb="9">
      <t>シカ</t>
    </rPh>
    <rPh sb="9" eb="11">
      <t>ザイリョウ</t>
    </rPh>
    <rPh sb="12" eb="14">
      <t>ショウドク</t>
    </rPh>
    <rPh sb="14" eb="15">
      <t>ザイ</t>
    </rPh>
    <rPh sb="16" eb="19">
      <t>サッチュウザイ</t>
    </rPh>
    <phoneticPr fontId="2"/>
  </si>
  <si>
    <t>デジタルカメラ、フィルム、記録媒体、デジタルビデオカメラ</t>
    <rPh sb="13" eb="15">
      <t>キロク</t>
    </rPh>
    <rPh sb="15" eb="17">
      <t>バイタイ</t>
    </rPh>
    <phoneticPr fontId="2"/>
  </si>
  <si>
    <t>木材、竹材、丸太、板、杭</t>
    <rPh sb="0" eb="2">
      <t>モクザイ</t>
    </rPh>
    <rPh sb="3" eb="4">
      <t>タケ</t>
    </rPh>
    <rPh sb="4" eb="5">
      <t>ザイ</t>
    </rPh>
    <rPh sb="6" eb="8">
      <t>マルタ</t>
    </rPh>
    <rPh sb="9" eb="10">
      <t>イタ</t>
    </rPh>
    <rPh sb="11" eb="12">
      <t>クイ</t>
    </rPh>
    <phoneticPr fontId="2"/>
  </si>
  <si>
    <t>住民意識調査、交通量調査、市場調査、現状分析</t>
    <rPh sb="0" eb="2">
      <t>ジュウミン</t>
    </rPh>
    <rPh sb="2" eb="4">
      <t>イシキ</t>
    </rPh>
    <rPh sb="4" eb="6">
      <t>チョウサ</t>
    </rPh>
    <rPh sb="7" eb="9">
      <t>コウツウ</t>
    </rPh>
    <rPh sb="9" eb="10">
      <t>リョウ</t>
    </rPh>
    <rPh sb="10" eb="12">
      <t>チョウサ</t>
    </rPh>
    <rPh sb="13" eb="15">
      <t>シジョウ</t>
    </rPh>
    <rPh sb="15" eb="17">
      <t>チョウサ</t>
    </rPh>
    <rPh sb="18" eb="20">
      <t>ゲンジョウ</t>
    </rPh>
    <rPh sb="20" eb="22">
      <t>ブンセキ</t>
    </rPh>
    <phoneticPr fontId="2"/>
  </si>
  <si>
    <t>映像・記録等の制作・放送</t>
    <rPh sb="0" eb="2">
      <t>エイゾウ</t>
    </rPh>
    <rPh sb="3" eb="5">
      <t>キロク</t>
    </rPh>
    <rPh sb="5" eb="6">
      <t>ナド</t>
    </rPh>
    <rPh sb="7" eb="9">
      <t>セイサク</t>
    </rPh>
    <rPh sb="10" eb="12">
      <t>ホウソウ</t>
    </rPh>
    <phoneticPr fontId="2"/>
  </si>
  <si>
    <t>映画製作、ＤＶＤ制作、ダビング</t>
    <rPh sb="0" eb="2">
      <t>エイガ</t>
    </rPh>
    <rPh sb="2" eb="4">
      <t>セイサク</t>
    </rPh>
    <rPh sb="8" eb="10">
      <t>セイサク</t>
    </rPh>
    <phoneticPr fontId="2"/>
  </si>
  <si>
    <t>車両運行</t>
    <rPh sb="0" eb="2">
      <t>シャリョウ</t>
    </rPh>
    <rPh sb="2" eb="4">
      <t>ウンコウ</t>
    </rPh>
    <phoneticPr fontId="2"/>
  </si>
  <si>
    <t>車両類</t>
    <rPh sb="0" eb="2">
      <t>シャリョウ</t>
    </rPh>
    <rPh sb="2" eb="3">
      <t>ルイ</t>
    </rPh>
    <phoneticPr fontId="2"/>
  </si>
  <si>
    <t>車両</t>
    <rPh sb="0" eb="2">
      <t>シャリョウ</t>
    </rPh>
    <phoneticPr fontId="2"/>
  </si>
  <si>
    <t>この申請書の事務手続きをした方、または内容を説明できる方の情報を入力してください。申請書の確認で問い合わせをする場合があります。</t>
    <phoneticPr fontId="2"/>
  </si>
  <si>
    <t>G.特約店・代理店</t>
    <rPh sb="2" eb="5">
      <t>トクヤクテン</t>
    </rPh>
    <rPh sb="6" eb="9">
      <t>ダイリテン</t>
    </rPh>
    <phoneticPr fontId="5"/>
  </si>
  <si>
    <t>H.許可・認可・登録等</t>
    <phoneticPr fontId="2"/>
  </si>
  <si>
    <t>I.実績調書</t>
    <rPh sb="2" eb="4">
      <t>ジッセキ</t>
    </rPh>
    <rPh sb="4" eb="6">
      <t>チョウショ</t>
    </rPh>
    <phoneticPr fontId="5"/>
  </si>
  <si>
    <t>登記された役員および、委任先営業所の役員を入力してください。役員が複数になる場合は、行をあけずに入力してください。</t>
    <phoneticPr fontId="5"/>
  </si>
  <si>
    <t>*1 役職は、正式名称で入力してください。
*2 氏名は、姓と名を１文字分空けて入力してください。
*3 フリガナは、全角カタカナで入力し、姓と名は１文字分空けてください。
*4 性別、常勤・非常勤はリストから選択してください。</t>
    <phoneticPr fontId="5"/>
  </si>
  <si>
    <t>希望業種に関する許可・認可・登録等を入力してください。
営業種目はリストから選択してください。</t>
    <phoneticPr fontId="2"/>
  </si>
  <si>
    <t>営業上必要とする資格（証明書・許可証・登録証等）を入力してください。</t>
    <phoneticPr fontId="2"/>
  </si>
  <si>
    <t>例)1000001　「-（ハイフン）」を使わず7桁の数字のみで入力してください。</t>
    <phoneticPr fontId="5"/>
  </si>
  <si>
    <t>例)カブシキガイシャスズキグミ　正式名称を全角カタカナで入力してください。</t>
    <phoneticPr fontId="5"/>
  </si>
  <si>
    <t>例)10　現在までの営業年数を入力してください。
創業から申請日まで（組織変更、合併等による期間の通算可）。１年に満たない場合は0を入力してください。</t>
    <phoneticPr fontId="5"/>
  </si>
  <si>
    <t>役員</t>
  </si>
  <si>
    <t>登記された役員および、委任先営業所の役員を入力してください。役員が複数になる場合は、行をあけずに入力してください。</t>
  </si>
  <si>
    <t>*1 役職は、正式名称で入力してください。
*2 氏名は、姓と名を１文字分空けて入力してください。
*3 フリガナは、全角カタカナで入力し、姓と名は１文字分空けてください。
*4 性別、常勤・非常勤はリストから選択してください。</t>
  </si>
  <si>
    <t>43_長洲町</t>
  </si>
  <si>
    <t>長洲町が発注する物品の買入れ、借受け、製造の請負、役務の提供及び業務委託等に係る入札・見積に参加したいので、申請します。</t>
    <rPh sb="0" eb="2">
      <t>ナガス</t>
    </rPh>
    <rPh sb="2" eb="3">
      <t>マチ</t>
    </rPh>
    <rPh sb="4" eb="6">
      <t>ハッチュウ</t>
    </rPh>
    <rPh sb="8" eb="10">
      <t>ブッピン</t>
    </rPh>
    <rPh sb="11" eb="13">
      <t>カイイ</t>
    </rPh>
    <rPh sb="15" eb="17">
      <t>カリウ</t>
    </rPh>
    <rPh sb="19" eb="21">
      <t>セイゾウ</t>
    </rPh>
    <rPh sb="22" eb="24">
      <t>ウケオイ</t>
    </rPh>
    <rPh sb="25" eb="27">
      <t>エキム</t>
    </rPh>
    <rPh sb="28" eb="30">
      <t>テイキョウ</t>
    </rPh>
    <rPh sb="30" eb="31">
      <t>オヨ</t>
    </rPh>
    <rPh sb="32" eb="34">
      <t>ギョウム</t>
    </rPh>
    <rPh sb="34" eb="36">
      <t>イタク</t>
    </rPh>
    <rPh sb="36" eb="37">
      <t>トウ</t>
    </rPh>
    <rPh sb="38" eb="39">
      <t>カカ</t>
    </rPh>
    <rPh sb="40" eb="42">
      <t>ニュウサツ</t>
    </rPh>
    <rPh sb="43" eb="45">
      <t>ミツモリ</t>
    </rPh>
    <rPh sb="46" eb="48">
      <t>サンカ</t>
    </rPh>
    <rPh sb="54" eb="56">
      <t>シンセイ</t>
    </rPh>
    <phoneticPr fontId="5"/>
  </si>
  <si>
    <t xml:space="preserve"> 背景色が水色、またはピンク色の項目を入力してください。ピンク色は必須項目です。（正しく入力できていない場合もピンク色になります）</t>
    <rPh sb="1" eb="4">
      <t>ハイケイショク</t>
    </rPh>
    <rPh sb="5" eb="7">
      <t>ミズイロ</t>
    </rPh>
    <rPh sb="14" eb="15">
      <t>イロ</t>
    </rPh>
    <rPh sb="16" eb="18">
      <t>コウモク</t>
    </rPh>
    <rPh sb="19" eb="21">
      <t>ニュウリョク</t>
    </rPh>
    <rPh sb="31" eb="32">
      <t>イロ</t>
    </rPh>
    <rPh sb="33" eb="35">
      <t>ヒッス</t>
    </rPh>
    <rPh sb="35" eb="37">
      <t>コウモク</t>
    </rPh>
    <phoneticPr fontId="5"/>
  </si>
  <si>
    <t>例)2025/4/1、R7/4/1</t>
    <phoneticPr fontId="5"/>
  </si>
  <si>
    <t>例)2025/4/1</t>
    <phoneticPr fontId="5"/>
  </si>
  <si>
    <t>7.0.1</t>
  </si>
  <si>
    <t>Ver.7.0.1</t>
    <phoneticPr fontId="5"/>
  </si>
  <si>
    <t>Ver.8.0.1</t>
    <phoneticPr fontId="2"/>
  </si>
  <si>
    <t>8.0.1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</si>
</sst>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&quot;¥&quot;#,##0_);[Red]\(&quot;¥&quot;#,##0\)"/>
    <numFmt numFmtId="177" formatCode="ggge&quot;年&quot;m&quot;月&quot;d&quot;日&quot;"/>
    <numFmt numFmtId="178" formatCode="&quot;Ver.&quot;yyyymmdd"/>
    <numFmt numFmtId="179" formatCode="\(#\)"/>
    <numFmt numFmtId="180" formatCode="000\-0000"/>
    <numFmt numFmtId="181" formatCode="#,##0_ ;[Red]\-#,##0\ "/>
    <numFmt numFmtId="182" formatCode="#,##0_ "/>
    <numFmt numFmtId="183" formatCode="0_);[Red]\(0\)"/>
    <numFmt numFmtId="184" formatCode="0000000"/>
  </numFmts>
  <fonts count="2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rgb="FF9C0006"/>
      <name val="ＭＳ Ｐ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i/>
      <sz val="11"/>
      <color theme="1"/>
      <name val="ＭＳ ゴシック"/>
      <family val="3"/>
      <charset val="128"/>
    </font>
    <font>
      <sz val="10"/>
      <color rgb="FF0D0D0D"/>
      <name val="ＭＳ ゴシック"/>
      <family val="3"/>
      <charset val="128"/>
    </font>
    <font>
      <sz val="10"/>
      <color theme="1" tint="4.9989318521683403E-2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9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EDFC"/>
        <bgColor indexed="64"/>
      </patternFill>
    </fill>
  </fills>
  <borders count="7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176" fontId="10" fillId="0" borderId="0" applyFont="0" applyFill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3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452">
    <xf numFmtId="0" fontId="0" fillId="0" borderId="0" xfId="0">
      <alignment vertical="center"/>
    </xf>
    <xf numFmtId="49" fontId="21" fillId="2" borderId="4" xfId="0" applyNumberFormat="1" applyFont="1" applyFill="1" applyBorder="1" applyAlignment="1" applyProtection="1">
      <alignment horizontal="left" vertical="center"/>
      <protection locked="0"/>
    </xf>
    <xf numFmtId="49" fontId="21" fillId="2" borderId="19" xfId="0" applyNumberFormat="1" applyFont="1" applyFill="1" applyBorder="1" applyAlignment="1" applyProtection="1">
      <alignment horizontal="left" vertical="center"/>
      <protection locked="0"/>
    </xf>
    <xf numFmtId="49" fontId="21" fillId="2" borderId="28" xfId="0" applyNumberFormat="1" applyFont="1" applyFill="1" applyBorder="1" applyAlignment="1" applyProtection="1">
      <alignment horizontal="left" vertical="center"/>
      <protection locked="0"/>
    </xf>
    <xf numFmtId="49" fontId="21" fillId="2" borderId="21" xfId="0" applyNumberFormat="1" applyFont="1" applyFill="1" applyBorder="1" applyAlignment="1" applyProtection="1">
      <alignment horizontal="left" vertical="center"/>
      <protection locked="0"/>
    </xf>
    <xf numFmtId="49" fontId="21" fillId="2" borderId="76" xfId="0" applyNumberFormat="1" applyFont="1" applyFill="1" applyBorder="1" applyAlignment="1" applyProtection="1">
      <alignment horizontal="left" vertical="center"/>
      <protection locked="0"/>
    </xf>
    <xf numFmtId="0" fontId="4" fillId="0" borderId="0" xfId="1" applyFont="1" applyFill="1" applyAlignment="1" applyProtection="1">
      <alignment horizontal="center" vertical="center"/>
    </xf>
    <xf numFmtId="49" fontId="21" fillId="2" borderId="45" xfId="0" applyNumberFormat="1" applyFont="1" applyFill="1" applyBorder="1" applyAlignment="1" applyProtection="1">
      <alignment horizontal="left" vertical="center"/>
      <protection locked="0"/>
    </xf>
    <xf numFmtId="49" fontId="21" fillId="2" borderId="3" xfId="0" applyNumberFormat="1" applyFont="1" applyFill="1" applyBorder="1" applyAlignment="1" applyProtection="1">
      <alignment horizontal="left" vertical="center"/>
      <protection locked="0"/>
    </xf>
    <xf numFmtId="14" fontId="21" fillId="2" borderId="45" xfId="0" applyNumberFormat="1" applyFont="1" applyFill="1" applyBorder="1" applyAlignment="1" applyProtection="1">
      <alignment horizontal="left" vertical="center"/>
      <protection locked="0"/>
    </xf>
    <xf numFmtId="49" fontId="21" fillId="2" borderId="45" xfId="0" applyNumberFormat="1" applyFont="1" applyFill="1" applyBorder="1" applyAlignment="1" applyProtection="1">
      <alignment horizontal="left" vertical="center" shrinkToFit="1"/>
      <protection locked="0"/>
    </xf>
    <xf numFmtId="14" fontId="21" fillId="2" borderId="28" xfId="0" applyNumberFormat="1" applyFont="1" applyFill="1" applyBorder="1" applyAlignment="1" applyProtection="1">
      <alignment horizontal="left" vertical="center"/>
      <protection locked="0"/>
    </xf>
    <xf numFmtId="49" fontId="21" fillId="2" borderId="28" xfId="0" applyNumberFormat="1" applyFont="1" applyFill="1" applyBorder="1" applyAlignment="1" applyProtection="1">
      <alignment horizontal="left" vertical="center" shrinkToFit="1"/>
      <protection locked="0"/>
    </xf>
    <xf numFmtId="14" fontId="21" fillId="2" borderId="76" xfId="0" applyNumberFormat="1" applyFont="1" applyFill="1" applyBorder="1" applyAlignment="1" applyProtection="1">
      <alignment horizontal="left" vertical="center"/>
      <protection locked="0"/>
    </xf>
    <xf numFmtId="49" fontId="21" fillId="2" borderId="76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13" xfId="3" applyNumberFormat="1" applyFont="1" applyFill="1" applyBorder="1" applyAlignment="1" applyProtection="1">
      <alignment horizontal="center" vertical="center"/>
      <protection locked="0"/>
    </xf>
    <xf numFmtId="49" fontId="21" fillId="2" borderId="27" xfId="3" applyNumberFormat="1" applyFont="1" applyFill="1" applyBorder="1" applyAlignment="1" applyProtection="1">
      <alignment horizontal="center" vertical="center"/>
      <protection locked="0"/>
    </xf>
    <xf numFmtId="49" fontId="21" fillId="2" borderId="30" xfId="3" applyNumberFormat="1" applyFont="1" applyFill="1" applyBorder="1" applyAlignment="1" applyProtection="1">
      <alignment horizontal="center" vertical="center"/>
      <protection locked="0"/>
    </xf>
    <xf numFmtId="49" fontId="21" fillId="2" borderId="14" xfId="3" applyNumberFormat="1" applyFont="1" applyFill="1" applyBorder="1" applyAlignment="1" applyProtection="1">
      <alignment horizontal="center" vertical="center"/>
      <protection locked="0"/>
    </xf>
    <xf numFmtId="49" fontId="21" fillId="2" borderId="11" xfId="3" applyNumberFormat="1" applyFont="1" applyFill="1" applyBorder="1" applyAlignment="1" applyProtection="1">
      <alignment horizontal="center" vertical="center"/>
      <protection locked="0"/>
    </xf>
    <xf numFmtId="14" fontId="21" fillId="2" borderId="19" xfId="0" applyNumberFormat="1" applyFont="1" applyFill="1" applyBorder="1" applyAlignment="1" applyProtection="1">
      <alignment horizontal="left" vertical="center"/>
      <protection locked="0"/>
    </xf>
    <xf numFmtId="14" fontId="21" fillId="2" borderId="21" xfId="0" applyNumberFormat="1" applyFont="1" applyFill="1" applyBorder="1" applyAlignment="1" applyProtection="1">
      <alignment horizontal="left" vertical="center"/>
      <protection locked="0"/>
    </xf>
    <xf numFmtId="14" fontId="21" fillId="2" borderId="23" xfId="0" applyNumberFormat="1" applyFont="1" applyFill="1" applyBorder="1" applyAlignment="1" applyProtection="1">
      <alignment horizontal="left" vertical="center"/>
      <protection locked="0"/>
    </xf>
    <xf numFmtId="49" fontId="21" fillId="2" borderId="13" xfId="0" applyNumberFormat="1" applyFont="1" applyFill="1" applyBorder="1" applyAlignment="1" applyProtection="1">
      <alignment horizontal="left" vertical="center" wrapText="1"/>
      <protection locked="0"/>
    </xf>
    <xf numFmtId="49" fontId="21" fillId="2" borderId="19" xfId="0" applyNumberFormat="1" applyFont="1" applyFill="1" applyBorder="1" applyAlignment="1" applyProtection="1">
      <alignment horizontal="left" vertical="center" wrapText="1"/>
      <protection locked="0"/>
    </xf>
    <xf numFmtId="49" fontId="21" fillId="2" borderId="26" xfId="0" applyNumberFormat="1" applyFont="1" applyFill="1" applyBorder="1" applyAlignment="1" applyProtection="1">
      <alignment horizontal="left" vertical="center" wrapText="1"/>
      <protection locked="0"/>
    </xf>
    <xf numFmtId="0" fontId="21" fillId="2" borderId="19" xfId="0" applyFont="1" applyFill="1" applyBorder="1" applyAlignment="1" applyProtection="1">
      <alignment horizontal="left" vertical="center" wrapText="1"/>
      <protection locked="0"/>
    </xf>
    <xf numFmtId="0" fontId="21" fillId="2" borderId="26" xfId="0" applyFont="1" applyFill="1" applyBorder="1" applyAlignment="1" applyProtection="1">
      <alignment horizontal="left" vertical="center" wrapText="1"/>
      <protection locked="0"/>
    </xf>
    <xf numFmtId="38" fontId="21" fillId="2" borderId="13" xfId="0" applyNumberFormat="1" applyFont="1" applyFill="1" applyBorder="1" applyAlignment="1" applyProtection="1">
      <alignment horizontal="right" vertical="center"/>
      <protection locked="0"/>
    </xf>
    <xf numFmtId="38" fontId="21" fillId="2" borderId="19" xfId="0" applyNumberFormat="1" applyFont="1" applyFill="1" applyBorder="1" applyAlignment="1" applyProtection="1">
      <alignment horizontal="right" vertical="center"/>
      <protection locked="0"/>
    </xf>
    <xf numFmtId="0" fontId="21" fillId="2" borderId="22" xfId="0" applyFont="1" applyFill="1" applyBorder="1" applyAlignment="1" applyProtection="1">
      <alignment horizontal="right" vertical="center"/>
      <protection locked="0"/>
    </xf>
    <xf numFmtId="49" fontId="21" fillId="2" borderId="42" xfId="0" applyNumberFormat="1" applyFont="1" applyFill="1" applyBorder="1" applyAlignment="1" applyProtection="1">
      <alignment horizontal="left" vertical="center" wrapText="1"/>
      <protection locked="0"/>
    </xf>
    <xf numFmtId="49" fontId="21" fillId="2" borderId="23" xfId="0" applyNumberFormat="1" applyFont="1" applyFill="1" applyBorder="1" applyAlignment="1" applyProtection="1">
      <alignment horizontal="left" vertical="center" wrapText="1"/>
      <protection locked="0"/>
    </xf>
    <xf numFmtId="49" fontId="21" fillId="2" borderId="29" xfId="0" applyNumberFormat="1" applyFont="1" applyFill="1" applyBorder="1" applyAlignment="1" applyProtection="1">
      <alignment horizontal="left" vertical="center" wrapText="1"/>
      <protection locked="0"/>
    </xf>
    <xf numFmtId="0" fontId="21" fillId="2" borderId="23" xfId="0" applyFont="1" applyFill="1" applyBorder="1" applyAlignment="1" applyProtection="1">
      <alignment horizontal="left" vertical="center" wrapText="1"/>
      <protection locked="0"/>
    </xf>
    <xf numFmtId="0" fontId="21" fillId="2" borderId="29" xfId="0" applyFont="1" applyFill="1" applyBorder="1" applyAlignment="1" applyProtection="1">
      <alignment horizontal="left" vertical="center" wrapText="1"/>
      <protection locked="0"/>
    </xf>
    <xf numFmtId="38" fontId="21" fillId="2" borderId="42" xfId="0" applyNumberFormat="1" applyFont="1" applyFill="1" applyBorder="1" applyAlignment="1" applyProtection="1">
      <alignment horizontal="right" vertical="center"/>
      <protection locked="0"/>
    </xf>
    <xf numFmtId="38" fontId="21" fillId="2" borderId="23" xfId="0" applyNumberFormat="1" applyFont="1" applyFill="1" applyBorder="1" applyAlignment="1" applyProtection="1">
      <alignment horizontal="right" vertical="center"/>
      <protection locked="0"/>
    </xf>
    <xf numFmtId="0" fontId="21" fillId="2" borderId="49" xfId="0" applyFont="1" applyFill="1" applyBorder="1" applyAlignment="1" applyProtection="1">
      <alignment horizontal="right" vertical="center"/>
      <protection locked="0"/>
    </xf>
    <xf numFmtId="49" fontId="21" fillId="2" borderId="14" xfId="0" applyNumberFormat="1" applyFont="1" applyFill="1" applyBorder="1" applyAlignment="1" applyProtection="1">
      <alignment horizontal="left" vertical="center"/>
      <protection locked="0"/>
    </xf>
    <xf numFmtId="49" fontId="21" fillId="2" borderId="21" xfId="0" applyNumberFormat="1" applyFont="1" applyFill="1" applyBorder="1" applyAlignment="1" applyProtection="1">
      <alignment horizontal="left" vertical="center"/>
      <protection locked="0"/>
    </xf>
    <xf numFmtId="49" fontId="21" fillId="2" borderId="18" xfId="0" applyNumberFormat="1" applyFont="1" applyFill="1" applyBorder="1" applyAlignment="1" applyProtection="1">
      <alignment horizontal="left" vertical="center"/>
      <protection locked="0"/>
    </xf>
    <xf numFmtId="14" fontId="21" fillId="2" borderId="14" xfId="0" applyNumberFormat="1" applyFont="1" applyFill="1" applyBorder="1" applyAlignment="1" applyProtection="1">
      <alignment horizontal="left" vertical="center"/>
      <protection locked="0"/>
    </xf>
    <xf numFmtId="177" fontId="21" fillId="2" borderId="21" xfId="0" applyNumberFormat="1" applyFont="1" applyFill="1" applyBorder="1" applyAlignment="1" applyProtection="1">
      <alignment horizontal="left" vertical="center"/>
      <protection locked="0"/>
    </xf>
    <xf numFmtId="49" fontId="21" fillId="2" borderId="13" xfId="0" applyNumberFormat="1" applyFont="1" applyFill="1" applyBorder="1" applyAlignment="1" applyProtection="1">
      <alignment horizontal="left" vertical="center"/>
      <protection locked="0"/>
    </xf>
    <xf numFmtId="49" fontId="21" fillId="2" borderId="19" xfId="0" applyNumberFormat="1" applyFont="1" applyFill="1" applyBorder="1" applyAlignment="1" applyProtection="1">
      <alignment horizontal="left" vertical="center"/>
      <protection locked="0"/>
    </xf>
    <xf numFmtId="49" fontId="21" fillId="2" borderId="26" xfId="0" applyNumberFormat="1" applyFont="1" applyFill="1" applyBorder="1" applyAlignment="1" applyProtection="1">
      <alignment horizontal="left" vertical="center"/>
      <protection locked="0"/>
    </xf>
    <xf numFmtId="14" fontId="21" fillId="2" borderId="13" xfId="0" applyNumberFormat="1" applyFont="1" applyFill="1" applyBorder="1" applyAlignment="1" applyProtection="1">
      <alignment horizontal="left" vertical="center"/>
      <protection locked="0"/>
    </xf>
    <xf numFmtId="177" fontId="21" fillId="2" borderId="19" xfId="0" applyNumberFormat="1" applyFont="1" applyFill="1" applyBorder="1" applyAlignment="1" applyProtection="1">
      <alignment horizontal="left" vertical="center"/>
      <protection locked="0"/>
    </xf>
    <xf numFmtId="49" fontId="21" fillId="2" borderId="13" xfId="3" applyNumberFormat="1" applyFont="1" applyFill="1" applyBorder="1" applyAlignment="1" applyProtection="1">
      <alignment horizontal="left" vertical="center" wrapText="1"/>
      <protection locked="0"/>
    </xf>
    <xf numFmtId="0" fontId="21" fillId="2" borderId="19" xfId="3" applyFont="1" applyFill="1" applyBorder="1" applyAlignment="1" applyProtection="1">
      <alignment horizontal="left" vertical="center" wrapText="1"/>
      <protection locked="0"/>
    </xf>
    <xf numFmtId="0" fontId="21" fillId="2" borderId="26" xfId="3" applyFont="1" applyFill="1" applyBorder="1" applyAlignment="1" applyProtection="1">
      <alignment horizontal="left" vertical="center" wrapText="1"/>
      <protection locked="0"/>
    </xf>
    <xf numFmtId="49" fontId="21" fillId="2" borderId="58" xfId="0" applyNumberFormat="1" applyFont="1" applyFill="1" applyBorder="1" applyAlignment="1" applyProtection="1">
      <alignment horizontal="left" vertical="center" wrapText="1"/>
      <protection locked="0"/>
    </xf>
    <xf numFmtId="0" fontId="21" fillId="2" borderId="21" xfId="0" applyFont="1" applyFill="1" applyBorder="1" applyAlignment="1" applyProtection="1">
      <alignment horizontal="left" vertical="center" wrapText="1"/>
      <protection locked="0"/>
    </xf>
    <xf numFmtId="0" fontId="21" fillId="2" borderId="18" xfId="0" applyFont="1" applyFill="1" applyBorder="1" applyAlignment="1" applyProtection="1">
      <alignment horizontal="left" vertical="center" wrapText="1"/>
      <protection locked="0"/>
    </xf>
    <xf numFmtId="49" fontId="21" fillId="2" borderId="14" xfId="3" applyNumberFormat="1" applyFont="1" applyFill="1" applyBorder="1" applyAlignment="1" applyProtection="1">
      <alignment horizontal="left" vertical="center" wrapText="1"/>
      <protection locked="0"/>
    </xf>
    <xf numFmtId="0" fontId="21" fillId="2" borderId="21" xfId="3" applyFont="1" applyFill="1" applyBorder="1" applyAlignment="1" applyProtection="1">
      <alignment horizontal="left" vertical="center" wrapText="1"/>
      <protection locked="0"/>
    </xf>
    <xf numFmtId="0" fontId="21" fillId="2" borderId="18" xfId="3" applyFont="1" applyFill="1" applyBorder="1" applyAlignment="1" applyProtection="1">
      <alignment horizontal="left" vertical="center" wrapText="1"/>
      <protection locked="0"/>
    </xf>
    <xf numFmtId="49" fontId="21" fillId="2" borderId="42" xfId="0" applyNumberFormat="1" applyFont="1" applyFill="1" applyBorder="1" applyAlignment="1" applyProtection="1">
      <alignment horizontal="left" vertical="center"/>
      <protection locked="0"/>
    </xf>
    <xf numFmtId="49" fontId="21" fillId="2" borderId="23" xfId="0" applyNumberFormat="1" applyFont="1" applyFill="1" applyBorder="1" applyAlignment="1" applyProtection="1">
      <alignment horizontal="left" vertical="center"/>
      <protection locked="0"/>
    </xf>
    <xf numFmtId="49" fontId="21" fillId="2" borderId="29" xfId="0" applyNumberFormat="1" applyFont="1" applyFill="1" applyBorder="1" applyAlignment="1" applyProtection="1">
      <alignment horizontal="left" vertical="center"/>
      <protection locked="0"/>
    </xf>
    <xf numFmtId="14" fontId="21" fillId="2" borderId="42" xfId="0" applyNumberFormat="1" applyFont="1" applyFill="1" applyBorder="1" applyAlignment="1" applyProtection="1">
      <alignment horizontal="left" vertical="center"/>
      <protection locked="0"/>
    </xf>
    <xf numFmtId="177" fontId="21" fillId="2" borderId="23" xfId="0" applyNumberFormat="1" applyFont="1" applyFill="1" applyBorder="1" applyAlignment="1" applyProtection="1">
      <alignment horizontal="left" vertical="center"/>
      <protection locked="0"/>
    </xf>
    <xf numFmtId="49" fontId="21" fillId="2" borderId="0" xfId="0" applyNumberFormat="1" applyFont="1" applyFill="1" applyAlignment="1" applyProtection="1">
      <alignment horizontal="left" vertical="top" wrapText="1"/>
      <protection locked="0"/>
    </xf>
    <xf numFmtId="49" fontId="21" fillId="2" borderId="48" xfId="0" applyNumberFormat="1" applyFont="1" applyFill="1" applyBorder="1" applyAlignment="1" applyProtection="1">
      <alignment horizontal="left" vertical="center" wrapText="1"/>
      <protection locked="0"/>
    </xf>
    <xf numFmtId="49" fontId="21" fillId="2" borderId="42" xfId="3" applyNumberFormat="1" applyFont="1" applyFill="1" applyBorder="1" applyAlignment="1" applyProtection="1">
      <alignment horizontal="left" vertical="center" wrapText="1"/>
      <protection locked="0"/>
    </xf>
    <xf numFmtId="0" fontId="21" fillId="2" borderId="23" xfId="3" applyFont="1" applyFill="1" applyBorder="1" applyAlignment="1" applyProtection="1">
      <alignment horizontal="left" vertical="center" wrapText="1"/>
      <protection locked="0"/>
    </xf>
    <xf numFmtId="0" fontId="21" fillId="2" borderId="29" xfId="3" applyFont="1" applyFill="1" applyBorder="1" applyAlignment="1" applyProtection="1">
      <alignment horizontal="left" vertical="center" wrapText="1"/>
      <protection locked="0"/>
    </xf>
    <xf numFmtId="49" fontId="21" fillId="2" borderId="35" xfId="0" applyNumberFormat="1" applyFont="1" applyFill="1" applyBorder="1" applyAlignment="1" applyProtection="1">
      <alignment horizontal="left" vertical="center" wrapText="1"/>
      <protection locked="0"/>
    </xf>
    <xf numFmtId="49" fontId="21" fillId="2" borderId="20" xfId="0" applyNumberFormat="1" applyFont="1" applyFill="1" applyBorder="1" applyAlignment="1" applyProtection="1">
      <alignment horizontal="left" vertical="center"/>
      <protection locked="0"/>
    </xf>
    <xf numFmtId="49" fontId="21" fillId="2" borderId="49" xfId="0" applyNumberFormat="1" applyFont="1" applyFill="1" applyBorder="1" applyAlignment="1" applyProtection="1">
      <alignment horizontal="left" vertical="center"/>
      <protection locked="0"/>
    </xf>
    <xf numFmtId="49" fontId="21" fillId="2" borderId="22" xfId="0" applyNumberFormat="1" applyFont="1" applyFill="1" applyBorder="1" applyAlignment="1" applyProtection="1">
      <alignment horizontal="left" vertical="center"/>
      <protection locked="0"/>
    </xf>
    <xf numFmtId="38" fontId="21" fillId="2" borderId="35" xfId="2" applyNumberFormat="1" applyFont="1" applyFill="1" applyBorder="1" applyAlignment="1" applyProtection="1">
      <alignment horizontal="right" vertical="center"/>
      <protection locked="0"/>
    </xf>
    <xf numFmtId="38" fontId="21" fillId="2" borderId="19" xfId="2" applyNumberFormat="1" applyFont="1" applyFill="1" applyBorder="1" applyAlignment="1" applyProtection="1">
      <alignment horizontal="right" vertical="center"/>
      <protection locked="0"/>
    </xf>
    <xf numFmtId="38" fontId="21" fillId="2" borderId="22" xfId="2" applyNumberFormat="1" applyFont="1" applyFill="1" applyBorder="1" applyAlignment="1" applyProtection="1">
      <alignment horizontal="right" vertical="center"/>
      <protection locked="0"/>
    </xf>
    <xf numFmtId="38" fontId="21" fillId="2" borderId="36" xfId="2" applyNumberFormat="1" applyFont="1" applyFill="1" applyBorder="1" applyAlignment="1" applyProtection="1">
      <alignment horizontal="right" vertical="center"/>
      <protection locked="0"/>
    </xf>
    <xf numFmtId="38" fontId="21" fillId="2" borderId="37" xfId="2" applyNumberFormat="1" applyFont="1" applyFill="1" applyBorder="1" applyAlignment="1" applyProtection="1">
      <alignment horizontal="right" vertical="center"/>
      <protection locked="0"/>
    </xf>
    <xf numFmtId="38" fontId="21" fillId="2" borderId="38" xfId="2" applyNumberFormat="1" applyFont="1" applyFill="1" applyBorder="1" applyAlignment="1" applyProtection="1">
      <alignment horizontal="right" vertical="center"/>
      <protection locked="0"/>
    </xf>
    <xf numFmtId="38" fontId="21" fillId="2" borderId="48" xfId="2" applyNumberFormat="1" applyFont="1" applyFill="1" applyBorder="1" applyAlignment="1" applyProtection="1">
      <alignment horizontal="right" vertical="center"/>
      <protection locked="0"/>
    </xf>
    <xf numFmtId="38" fontId="21" fillId="2" borderId="23" xfId="2" applyNumberFormat="1" applyFont="1" applyFill="1" applyBorder="1" applyAlignment="1" applyProtection="1">
      <alignment horizontal="right" vertical="center"/>
      <protection locked="0"/>
    </xf>
    <xf numFmtId="38" fontId="21" fillId="2" borderId="49" xfId="2" applyNumberFormat="1" applyFont="1" applyFill="1" applyBorder="1" applyAlignment="1" applyProtection="1">
      <alignment horizontal="right" vertical="center"/>
      <protection locked="0"/>
    </xf>
    <xf numFmtId="182" fontId="21" fillId="2" borderId="23" xfId="2" applyNumberFormat="1" applyFont="1" applyFill="1" applyBorder="1" applyAlignment="1" applyProtection="1">
      <alignment horizontal="right" vertical="center"/>
      <protection locked="0"/>
    </xf>
    <xf numFmtId="182" fontId="21" fillId="2" borderId="49" xfId="2" applyNumberFormat="1" applyFont="1" applyFill="1" applyBorder="1" applyAlignment="1" applyProtection="1">
      <alignment horizontal="right" vertical="center"/>
      <protection locked="0"/>
    </xf>
    <xf numFmtId="182" fontId="21" fillId="2" borderId="19" xfId="2" applyNumberFormat="1" applyFont="1" applyFill="1" applyBorder="1" applyAlignment="1" applyProtection="1">
      <alignment horizontal="right" vertical="center"/>
      <protection locked="0"/>
    </xf>
    <xf numFmtId="182" fontId="21" fillId="2" borderId="22" xfId="2" applyNumberFormat="1" applyFont="1" applyFill="1" applyBorder="1" applyAlignment="1" applyProtection="1">
      <alignment horizontal="right" vertical="center"/>
      <protection locked="0"/>
    </xf>
    <xf numFmtId="182" fontId="21" fillId="2" borderId="37" xfId="2" applyNumberFormat="1" applyFont="1" applyFill="1" applyBorder="1" applyAlignment="1" applyProtection="1">
      <alignment horizontal="right" vertical="center"/>
      <protection locked="0"/>
    </xf>
    <xf numFmtId="182" fontId="21" fillId="2" borderId="38" xfId="2" applyNumberFormat="1" applyFont="1" applyFill="1" applyBorder="1" applyAlignment="1" applyProtection="1">
      <alignment horizontal="right" vertical="center"/>
      <protection locked="0"/>
    </xf>
    <xf numFmtId="38" fontId="21" fillId="2" borderId="14" xfId="0" applyNumberFormat="1" applyFont="1" applyFill="1" applyBorder="1" applyAlignment="1" applyProtection="1">
      <alignment horizontal="right" vertical="center"/>
      <protection locked="0"/>
    </xf>
    <xf numFmtId="38" fontId="21" fillId="2" borderId="21" xfId="0" applyNumberFormat="1" applyFont="1" applyFill="1" applyBorder="1" applyAlignment="1" applyProtection="1">
      <alignment horizontal="right" vertical="center"/>
      <protection locked="0"/>
    </xf>
    <xf numFmtId="0" fontId="21" fillId="2" borderId="20" xfId="0" applyFont="1" applyFill="1" applyBorder="1" applyAlignment="1" applyProtection="1">
      <alignment horizontal="right" vertical="center"/>
      <protection locked="0"/>
    </xf>
    <xf numFmtId="181" fontId="21" fillId="2" borderId="23" xfId="2" applyNumberFormat="1" applyFont="1" applyFill="1" applyBorder="1" applyAlignment="1" applyProtection="1">
      <alignment horizontal="right" vertical="center"/>
      <protection locked="0"/>
    </xf>
    <xf numFmtId="181" fontId="21" fillId="2" borderId="49" xfId="2" applyNumberFormat="1" applyFont="1" applyFill="1" applyBorder="1" applyAlignment="1" applyProtection="1">
      <alignment horizontal="right" vertical="center"/>
      <protection locked="0"/>
    </xf>
    <xf numFmtId="49" fontId="21" fillId="2" borderId="14" xfId="0" applyNumberFormat="1" applyFont="1" applyFill="1" applyBorder="1" applyAlignment="1" applyProtection="1">
      <alignment horizontal="left" vertical="center" wrapText="1"/>
      <protection locked="0"/>
    </xf>
    <xf numFmtId="49" fontId="21" fillId="2" borderId="21" xfId="0" applyNumberFormat="1" applyFont="1" applyFill="1" applyBorder="1" applyAlignment="1" applyProtection="1">
      <alignment horizontal="left" vertical="center" wrapText="1"/>
      <protection locked="0"/>
    </xf>
    <xf numFmtId="49" fontId="21" fillId="2" borderId="18" xfId="0" applyNumberFormat="1" applyFont="1" applyFill="1" applyBorder="1" applyAlignment="1" applyProtection="1">
      <alignment horizontal="left" vertical="center" wrapText="1"/>
      <protection locked="0"/>
    </xf>
    <xf numFmtId="181" fontId="21" fillId="2" borderId="19" xfId="2" applyNumberFormat="1" applyFont="1" applyFill="1" applyBorder="1" applyAlignment="1" applyProtection="1">
      <alignment horizontal="right" vertical="center"/>
      <protection locked="0"/>
    </xf>
    <xf numFmtId="181" fontId="21" fillId="2" borderId="22" xfId="2" applyNumberFormat="1" applyFont="1" applyFill="1" applyBorder="1" applyAlignment="1" applyProtection="1">
      <alignment horizontal="right" vertical="center"/>
      <protection locked="0"/>
    </xf>
    <xf numFmtId="181" fontId="21" fillId="2" borderId="37" xfId="2" applyNumberFormat="1" applyFont="1" applyFill="1" applyBorder="1" applyAlignment="1" applyProtection="1">
      <alignment horizontal="right" vertical="center"/>
      <protection locked="0"/>
    </xf>
    <xf numFmtId="181" fontId="21" fillId="2" borderId="38" xfId="2" applyNumberFormat="1" applyFont="1" applyFill="1" applyBorder="1" applyAlignment="1" applyProtection="1">
      <alignment horizontal="right" vertical="center"/>
      <protection locked="0"/>
    </xf>
    <xf numFmtId="49" fontId="21" fillId="2" borderId="0" xfId="0" applyNumberFormat="1" applyFont="1" applyFill="1" applyAlignment="1" applyProtection="1">
      <alignment horizontal="left" vertical="center"/>
      <protection locked="0"/>
    </xf>
    <xf numFmtId="184" fontId="21" fillId="2" borderId="0" xfId="0" applyNumberFormat="1" applyFont="1" applyFill="1" applyAlignment="1" applyProtection="1">
      <alignment horizontal="left" vertical="center"/>
      <protection locked="0"/>
    </xf>
    <xf numFmtId="180" fontId="21" fillId="2" borderId="0" xfId="0" applyNumberFormat="1" applyFont="1" applyFill="1" applyAlignment="1" applyProtection="1">
      <alignment horizontal="left" vertical="center"/>
      <protection locked="0"/>
    </xf>
    <xf numFmtId="0" fontId="21" fillId="2" borderId="0" xfId="0" applyFont="1" applyFill="1" applyAlignment="1" applyProtection="1">
      <alignment horizontal="left" vertical="center"/>
      <protection locked="0"/>
    </xf>
    <xf numFmtId="49" fontId="21" fillId="2" borderId="0" xfId="0" applyNumberFormat="1" applyFont="1" applyFill="1" applyAlignment="1" applyProtection="1">
      <alignment horizontal="left" vertical="center" shrinkToFit="1"/>
      <protection locked="0"/>
    </xf>
    <xf numFmtId="38" fontId="21" fillId="2" borderId="0" xfId="0" applyNumberFormat="1" applyFont="1" applyFill="1" applyAlignment="1" applyProtection="1">
      <alignment horizontal="right" vertical="center"/>
      <protection locked="0"/>
    </xf>
    <xf numFmtId="49" fontId="21" fillId="2" borderId="0" xfId="0" applyNumberFormat="1" applyFont="1" applyFill="1" applyAlignment="1" applyProtection="1">
      <alignment horizontal="right" vertical="center"/>
      <protection locked="0"/>
    </xf>
    <xf numFmtId="0" fontId="4" fillId="0" borderId="0" xfId="7" applyFont="1" applyProtection="1">
      <alignment vertical="center"/>
    </xf>
    <xf numFmtId="0" fontId="8" fillId="0" borderId="0" xfId="3" applyFont="1" applyProtection="1">
      <alignment vertical="center"/>
    </xf>
    <xf numFmtId="0" fontId="7" fillId="0" borderId="0" xfId="3" applyFont="1" applyAlignment="1" applyProtection="1">
      <alignment horizontal="right" vertical="top"/>
    </xf>
    <xf numFmtId="178" fontId="7" fillId="0" borderId="0" xfId="3" applyNumberFormat="1" applyFont="1" applyAlignment="1" applyProtection="1">
      <alignment vertical="top"/>
    </xf>
    <xf numFmtId="178" fontId="7" fillId="0" borderId="0" xfId="3" applyNumberFormat="1" applyFont="1" applyAlignment="1" applyProtection="1">
      <alignment horizontal="right" vertical="top"/>
    </xf>
    <xf numFmtId="178" fontId="4" fillId="0" borderId="0" xfId="2" applyNumberFormat="1" applyFont="1" applyAlignment="1" applyProtection="1">
      <alignment vertical="top"/>
    </xf>
    <xf numFmtId="0" fontId="4" fillId="0" borderId="0" xfId="3" applyFont="1" applyProtection="1">
      <alignment vertical="center"/>
    </xf>
    <xf numFmtId="0" fontId="13" fillId="0" borderId="0" xfId="3" applyFont="1" applyProtection="1">
      <alignment vertical="center"/>
    </xf>
    <xf numFmtId="0" fontId="4" fillId="0" borderId="0" xfId="3" applyFont="1" applyAlignment="1" applyProtection="1">
      <alignment horizontal="right" vertical="top"/>
    </xf>
    <xf numFmtId="0" fontId="4" fillId="0" borderId="0" xfId="2" applyFont="1" applyProtection="1">
      <alignment vertical="center"/>
    </xf>
    <xf numFmtId="0" fontId="21" fillId="0" borderId="3" xfId="3" applyFont="1" applyBorder="1" applyProtection="1">
      <alignment vertical="center"/>
    </xf>
    <xf numFmtId="0" fontId="21" fillId="0" borderId="4" xfId="3" applyFont="1" applyBorder="1" applyProtection="1">
      <alignment vertical="center"/>
    </xf>
    <xf numFmtId="0" fontId="21" fillId="0" borderId="6" xfId="3" applyFont="1" applyBorder="1" applyProtection="1">
      <alignment vertical="center"/>
    </xf>
    <xf numFmtId="0" fontId="21" fillId="0" borderId="7" xfId="3" applyFont="1" applyBorder="1" applyProtection="1">
      <alignment vertical="center"/>
    </xf>
    <xf numFmtId="0" fontId="21" fillId="0" borderId="0" xfId="3" applyFont="1" applyProtection="1">
      <alignment vertical="center"/>
    </xf>
    <xf numFmtId="0" fontId="21" fillId="0" borderId="8" xfId="3" applyFont="1" applyBorder="1" applyProtection="1">
      <alignment vertical="center"/>
    </xf>
    <xf numFmtId="0" fontId="21" fillId="0" borderId="5" xfId="3" applyFont="1" applyBorder="1" applyProtection="1">
      <alignment vertical="center"/>
    </xf>
    <xf numFmtId="0" fontId="21" fillId="0" borderId="1" xfId="3" applyFont="1" applyBorder="1" applyProtection="1">
      <alignment vertical="center"/>
    </xf>
    <xf numFmtId="0" fontId="21" fillId="0" borderId="2" xfId="3" applyFont="1" applyBorder="1" applyProtection="1">
      <alignment vertical="center"/>
    </xf>
    <xf numFmtId="0" fontId="16" fillId="0" borderId="3" xfId="0" applyFont="1" applyBorder="1" applyAlignment="1" applyProtection="1">
      <alignment horizontal="center" vertical="center"/>
    </xf>
    <xf numFmtId="0" fontId="16" fillId="0" borderId="4" xfId="0" applyFont="1" applyBorder="1" applyAlignment="1" applyProtection="1">
      <alignment horizontal="center" vertical="center"/>
    </xf>
    <xf numFmtId="0" fontId="16" fillId="0" borderId="6" xfId="0" applyFont="1" applyBorder="1" applyAlignment="1" applyProtection="1">
      <alignment horizontal="center" vertical="center"/>
    </xf>
    <xf numFmtId="0" fontId="16" fillId="0" borderId="7" xfId="0" applyFont="1" applyBorder="1" applyProtection="1">
      <alignment vertical="center"/>
    </xf>
    <xf numFmtId="0" fontId="16" fillId="0" borderId="0" xfId="0" applyFont="1" applyProtection="1">
      <alignment vertical="center"/>
    </xf>
    <xf numFmtId="0" fontId="16" fillId="0" borderId="0" xfId="0" applyFont="1" applyProtection="1">
      <alignment vertical="center"/>
    </xf>
    <xf numFmtId="0" fontId="4" fillId="0" borderId="4" xfId="0" applyFont="1" applyBorder="1" applyProtection="1">
      <alignment vertical="center"/>
    </xf>
    <xf numFmtId="0" fontId="4" fillId="0" borderId="6" xfId="0" applyFont="1" applyBorder="1" applyProtection="1">
      <alignment vertical="center"/>
    </xf>
    <xf numFmtId="0" fontId="4" fillId="0" borderId="0" xfId="0" applyFont="1" applyProtection="1">
      <alignment vertical="center"/>
    </xf>
    <xf numFmtId="0" fontId="4" fillId="0" borderId="8" xfId="0" applyFont="1" applyBorder="1" applyProtection="1">
      <alignment vertical="center"/>
    </xf>
    <xf numFmtId="179" fontId="4" fillId="0" borderId="7" xfId="0" applyNumberFormat="1" applyFont="1" applyBorder="1" applyProtection="1">
      <alignment vertical="center"/>
    </xf>
    <xf numFmtId="179" fontId="4" fillId="0" borderId="0" xfId="0" applyNumberFormat="1" applyFont="1" applyProtection="1">
      <alignment vertical="center"/>
    </xf>
    <xf numFmtId="0" fontId="4" fillId="0" borderId="0" xfId="3" applyFont="1" applyProtection="1">
      <alignment vertical="center"/>
    </xf>
    <xf numFmtId="0" fontId="4" fillId="0" borderId="0" xfId="0" applyFont="1" applyProtection="1">
      <alignment vertical="center"/>
    </xf>
    <xf numFmtId="0" fontId="19" fillId="0" borderId="0" xfId="0" applyFont="1" applyAlignment="1" applyProtection="1">
      <alignment horizontal="right" vertical="top"/>
    </xf>
    <xf numFmtId="0" fontId="20" fillId="0" borderId="0" xfId="0" applyFont="1" applyAlignment="1" applyProtection="1">
      <alignment vertical="top"/>
    </xf>
    <xf numFmtId="0" fontId="14" fillId="0" borderId="0" xfId="0" applyFont="1" applyAlignment="1" applyProtection="1">
      <alignment vertical="top"/>
    </xf>
    <xf numFmtId="0" fontId="19" fillId="0" borderId="0" xfId="0" applyFont="1" applyAlignment="1" applyProtection="1">
      <alignment vertical="top"/>
    </xf>
    <xf numFmtId="0" fontId="4" fillId="0" borderId="7" xfId="0" applyFont="1" applyBorder="1" applyProtection="1">
      <alignment vertical="center"/>
    </xf>
    <xf numFmtId="0" fontId="4" fillId="0" borderId="8" xfId="0" applyFont="1" applyBorder="1" applyAlignment="1" applyProtection="1">
      <alignment vertical="top"/>
    </xf>
    <xf numFmtId="49" fontId="19" fillId="0" borderId="0" xfId="0" applyNumberFormat="1" applyFont="1" applyAlignment="1" applyProtection="1">
      <alignment horizontal="right" vertical="top"/>
    </xf>
    <xf numFmtId="180" fontId="19" fillId="0" borderId="0" xfId="0" applyNumberFormat="1" applyFont="1" applyAlignment="1" applyProtection="1">
      <alignment horizontal="right" vertical="top"/>
    </xf>
    <xf numFmtId="49" fontId="4" fillId="0" borderId="0" xfId="0" applyNumberFormat="1" applyFont="1" applyProtection="1">
      <alignment vertical="center"/>
    </xf>
    <xf numFmtId="49" fontId="4" fillId="0" borderId="8" xfId="0" applyNumberFormat="1" applyFont="1" applyBorder="1" applyProtection="1">
      <alignment vertical="center"/>
    </xf>
    <xf numFmtId="0" fontId="4" fillId="0" borderId="0" xfId="0" applyFont="1" applyAlignment="1" applyProtection="1">
      <alignment vertical="top"/>
    </xf>
    <xf numFmtId="0" fontId="4" fillId="0" borderId="5" xfId="0" applyFont="1" applyBorder="1" applyProtection="1">
      <alignment vertical="center"/>
    </xf>
    <xf numFmtId="0" fontId="4" fillId="0" borderId="1" xfId="0" applyFont="1" applyBorder="1" applyProtection="1">
      <alignment vertical="center"/>
    </xf>
    <xf numFmtId="0" fontId="4" fillId="0" borderId="1" xfId="0" applyFont="1" applyBorder="1" applyProtection="1">
      <alignment vertical="center"/>
    </xf>
    <xf numFmtId="0" fontId="4" fillId="0" borderId="1" xfId="0" applyFont="1" applyBorder="1" applyAlignment="1" applyProtection="1">
      <alignment vertical="top"/>
    </xf>
    <xf numFmtId="0" fontId="4" fillId="0" borderId="2" xfId="0" applyFont="1" applyBorder="1" applyProtection="1">
      <alignment vertical="center"/>
    </xf>
    <xf numFmtId="180" fontId="4" fillId="0" borderId="0" xfId="0" applyNumberFormat="1" applyFont="1" applyAlignment="1" applyProtection="1">
      <alignment vertical="top"/>
    </xf>
    <xf numFmtId="0" fontId="16" fillId="0" borderId="3" xfId="0" applyFont="1" applyBorder="1" applyAlignment="1" applyProtection="1">
      <alignment horizontal="left" vertical="center" indent="1"/>
    </xf>
    <xf numFmtId="0" fontId="16" fillId="0" borderId="4" xfId="0" applyFont="1" applyBorder="1" applyAlignment="1" applyProtection="1">
      <alignment horizontal="left" vertical="center" indent="1"/>
    </xf>
    <xf numFmtId="0" fontId="16" fillId="0" borderId="6" xfId="0" applyFont="1" applyBorder="1" applyAlignment="1" applyProtection="1">
      <alignment horizontal="left" vertical="center" indent="1"/>
    </xf>
    <xf numFmtId="49" fontId="4" fillId="0" borderId="4" xfId="0" applyNumberFormat="1" applyFont="1" applyBorder="1" applyProtection="1">
      <alignment vertical="center"/>
    </xf>
    <xf numFmtId="0" fontId="14" fillId="0" borderId="0" xfId="0" applyFont="1" applyProtection="1">
      <alignment vertical="center"/>
    </xf>
    <xf numFmtId="0" fontId="4" fillId="0" borderId="0" xfId="0" applyFont="1" applyAlignment="1" applyProtection="1">
      <alignment horizontal="left" vertical="center"/>
    </xf>
    <xf numFmtId="0" fontId="4" fillId="0" borderId="8" xfId="0" applyFont="1" applyBorder="1" applyAlignment="1" applyProtection="1">
      <alignment horizontal="left" vertical="center"/>
    </xf>
    <xf numFmtId="49" fontId="4" fillId="0" borderId="0" xfId="0" applyNumberFormat="1" applyFont="1" applyAlignment="1" applyProtection="1">
      <alignment horizontal="right" vertical="top"/>
    </xf>
    <xf numFmtId="0" fontId="19" fillId="0" borderId="0" xfId="0" applyFont="1" applyAlignment="1" applyProtection="1">
      <alignment vertical="top" wrapText="1"/>
    </xf>
    <xf numFmtId="0" fontId="14" fillId="0" borderId="0" xfId="0" applyFont="1" applyAlignment="1" applyProtection="1">
      <alignment vertical="top"/>
    </xf>
    <xf numFmtId="177" fontId="19" fillId="0" borderId="0" xfId="0" applyNumberFormat="1" applyFont="1" applyAlignment="1" applyProtection="1">
      <alignment horizontal="right" vertical="top"/>
    </xf>
    <xf numFmtId="0" fontId="14" fillId="0" borderId="0" xfId="0" applyFont="1" applyAlignment="1" applyProtection="1">
      <alignment vertical="top" wrapText="1"/>
    </xf>
    <xf numFmtId="0" fontId="18" fillId="0" borderId="0" xfId="0" applyFont="1" applyProtection="1">
      <alignment vertical="center"/>
    </xf>
    <xf numFmtId="49" fontId="4" fillId="0" borderId="0" xfId="0" applyNumberFormat="1" applyFont="1" applyAlignment="1" applyProtection="1">
      <alignment vertical="top"/>
    </xf>
    <xf numFmtId="0" fontId="17" fillId="0" borderId="7" xfId="0" applyFont="1" applyBorder="1" applyProtection="1">
      <alignment vertical="center"/>
    </xf>
    <xf numFmtId="0" fontId="17" fillId="0" borderId="0" xfId="0" applyFont="1" applyProtection="1">
      <alignment vertical="center"/>
    </xf>
    <xf numFmtId="0" fontId="19" fillId="0" borderId="0" xfId="0" applyFont="1" applyAlignment="1" applyProtection="1">
      <alignment vertical="center" wrapText="1"/>
    </xf>
    <xf numFmtId="0" fontId="14" fillId="0" borderId="0" xfId="0" applyFont="1" applyProtection="1">
      <alignment vertical="center"/>
    </xf>
    <xf numFmtId="0" fontId="4" fillId="0" borderId="0" xfId="0" applyFont="1" applyAlignment="1" applyProtection="1">
      <alignment horizontal="right" vertical="center"/>
    </xf>
    <xf numFmtId="180" fontId="4" fillId="0" borderId="4" xfId="0" applyNumberFormat="1" applyFont="1" applyBorder="1" applyProtection="1">
      <alignment vertical="center"/>
    </xf>
    <xf numFmtId="0" fontId="19" fillId="0" borderId="0" xfId="0" applyFont="1" applyProtection="1">
      <alignment vertical="center"/>
    </xf>
    <xf numFmtId="182" fontId="4" fillId="0" borderId="0" xfId="2" applyNumberFormat="1" applyFont="1" applyProtection="1">
      <alignment vertical="center"/>
    </xf>
    <xf numFmtId="181" fontId="4" fillId="0" borderId="0" xfId="2" applyNumberFormat="1" applyFont="1" applyAlignment="1" applyProtection="1">
      <alignment horizontal="right" vertical="center"/>
    </xf>
    <xf numFmtId="182" fontId="4" fillId="0" borderId="0" xfId="2" applyNumberFormat="1" applyFont="1" applyAlignment="1" applyProtection="1">
      <alignment horizontal="right" vertical="center"/>
    </xf>
    <xf numFmtId="181" fontId="4" fillId="0" borderId="8" xfId="2" applyNumberFormat="1" applyFont="1" applyBorder="1" applyAlignment="1" applyProtection="1">
      <alignment horizontal="right" vertical="center"/>
    </xf>
    <xf numFmtId="182" fontId="14" fillId="0" borderId="0" xfId="0" applyNumberFormat="1" applyFont="1" applyAlignment="1" applyProtection="1">
      <alignment vertical="top"/>
    </xf>
    <xf numFmtId="0" fontId="14" fillId="0" borderId="8" xfId="0" applyFont="1" applyBorder="1" applyAlignment="1" applyProtection="1">
      <alignment vertical="top"/>
    </xf>
    <xf numFmtId="182" fontId="19" fillId="0" borderId="0" xfId="0" applyNumberFormat="1" applyFont="1" applyAlignment="1" applyProtection="1">
      <alignment horizontal="right" vertical="top"/>
    </xf>
    <xf numFmtId="0" fontId="19" fillId="0" borderId="0" xfId="0" applyFont="1" applyAlignment="1" applyProtection="1">
      <alignment horizontal="left" vertical="top" wrapText="1"/>
    </xf>
    <xf numFmtId="0" fontId="14" fillId="0" borderId="0" xfId="0" applyFont="1" applyAlignment="1" applyProtection="1">
      <alignment horizontal="left" vertical="top" wrapText="1"/>
    </xf>
    <xf numFmtId="183" fontId="4" fillId="0" borderId="0" xfId="2" applyNumberFormat="1" applyFont="1" applyProtection="1">
      <alignment vertical="center"/>
    </xf>
    <xf numFmtId="0" fontId="4" fillId="0" borderId="8" xfId="3" applyFont="1" applyBorder="1" applyProtection="1">
      <alignment vertical="center"/>
    </xf>
    <xf numFmtId="0" fontId="4" fillId="0" borderId="7" xfId="3" applyFont="1" applyBorder="1" applyProtection="1">
      <alignment vertical="center"/>
    </xf>
    <xf numFmtId="0" fontId="4" fillId="0" borderId="31" xfId="0" applyFont="1" applyBorder="1" applyProtection="1">
      <alignment vertical="center"/>
    </xf>
    <xf numFmtId="0" fontId="4" fillId="0" borderId="32" xfId="0" applyFont="1" applyBorder="1" applyProtection="1">
      <alignment vertical="center"/>
    </xf>
    <xf numFmtId="0" fontId="4" fillId="0" borderId="47" xfId="0" applyFont="1" applyBorder="1" applyProtection="1">
      <alignment vertical="center"/>
    </xf>
    <xf numFmtId="0" fontId="4" fillId="0" borderId="31" xfId="2" applyFont="1" applyBorder="1" applyAlignment="1" applyProtection="1">
      <alignment horizontal="center" vertical="center"/>
    </xf>
    <xf numFmtId="0" fontId="4" fillId="0" borderId="32" xfId="2" applyFont="1" applyBorder="1" applyAlignment="1" applyProtection="1">
      <alignment horizontal="center" vertical="center"/>
    </xf>
    <xf numFmtId="0" fontId="4" fillId="0" borderId="47" xfId="2" applyFont="1" applyBorder="1" applyAlignment="1" applyProtection="1">
      <alignment horizontal="center" vertical="center"/>
    </xf>
    <xf numFmtId="49" fontId="4" fillId="0" borderId="48" xfId="0" applyNumberFormat="1" applyFont="1" applyBorder="1" applyAlignment="1" applyProtection="1">
      <alignment horizontal="left" vertical="center"/>
    </xf>
    <xf numFmtId="49" fontId="4" fillId="0" borderId="23" xfId="0" applyNumberFormat="1" applyFont="1" applyBorder="1" applyAlignment="1" applyProtection="1">
      <alignment horizontal="left" vertical="center"/>
    </xf>
    <xf numFmtId="181" fontId="4" fillId="0" borderId="49" xfId="0" applyNumberFormat="1" applyFont="1" applyBorder="1" applyAlignment="1" applyProtection="1">
      <alignment horizontal="left" vertical="center"/>
    </xf>
    <xf numFmtId="49" fontId="4" fillId="0" borderId="35" xfId="0" applyNumberFormat="1" applyFont="1" applyBorder="1" applyAlignment="1" applyProtection="1">
      <alignment horizontal="left" vertical="center"/>
    </xf>
    <xf numFmtId="49" fontId="4" fillId="0" borderId="19" xfId="0" applyNumberFormat="1" applyFont="1" applyBorder="1" applyAlignment="1" applyProtection="1">
      <alignment horizontal="left" vertical="center"/>
    </xf>
    <xf numFmtId="49" fontId="4" fillId="0" borderId="22" xfId="0" applyNumberFormat="1" applyFont="1" applyBorder="1" applyAlignment="1" applyProtection="1">
      <alignment horizontal="left" vertical="center"/>
    </xf>
    <xf numFmtId="179" fontId="4" fillId="0" borderId="50" xfId="0" applyNumberFormat="1" applyFont="1" applyBorder="1" applyAlignment="1" applyProtection="1">
      <alignment horizontal="left" vertical="center"/>
    </xf>
    <xf numFmtId="179" fontId="4" fillId="0" borderId="39" xfId="0" applyNumberFormat="1" applyFont="1" applyBorder="1" applyAlignment="1" applyProtection="1">
      <alignment horizontal="left" vertical="center"/>
    </xf>
    <xf numFmtId="181" fontId="4" fillId="0" borderId="51" xfId="0" applyNumberFormat="1" applyFont="1" applyBorder="1" applyAlignment="1" applyProtection="1">
      <alignment horizontal="left" vertical="center"/>
    </xf>
    <xf numFmtId="181" fontId="4" fillId="0" borderId="36" xfId="0" applyNumberFormat="1" applyFont="1" applyBorder="1" applyAlignment="1" applyProtection="1">
      <alignment horizontal="left" vertical="center"/>
    </xf>
    <xf numFmtId="181" fontId="4" fillId="0" borderId="37" xfId="0" applyNumberFormat="1" applyFont="1" applyBorder="1" applyAlignment="1" applyProtection="1">
      <alignment horizontal="left" vertical="center"/>
    </xf>
    <xf numFmtId="181" fontId="4" fillId="0" borderId="38" xfId="0" applyNumberFormat="1" applyFont="1" applyBorder="1" applyAlignment="1" applyProtection="1">
      <alignment horizontal="left" vertical="center"/>
    </xf>
    <xf numFmtId="49" fontId="4" fillId="0" borderId="52" xfId="0" applyNumberFormat="1" applyFont="1" applyBorder="1" applyAlignment="1" applyProtection="1">
      <alignment horizontal="left" vertical="center"/>
    </xf>
    <xf numFmtId="49" fontId="4" fillId="0" borderId="53" xfId="0" applyNumberFormat="1" applyFont="1" applyBorder="1" applyAlignment="1" applyProtection="1">
      <alignment horizontal="left" vertical="center"/>
    </xf>
    <xf numFmtId="181" fontId="4" fillId="0" borderId="54" xfId="0" applyNumberFormat="1" applyFont="1" applyBorder="1" applyAlignment="1" applyProtection="1">
      <alignment horizontal="left" vertical="center"/>
    </xf>
    <xf numFmtId="38" fontId="4" fillId="0" borderId="52" xfId="3" applyNumberFormat="1" applyFont="1" applyBorder="1" applyAlignment="1" applyProtection="1">
      <alignment horizontal="right" vertical="center"/>
    </xf>
    <xf numFmtId="38" fontId="4" fillId="0" borderId="53" xfId="3" applyNumberFormat="1" applyFont="1" applyBorder="1" applyAlignment="1" applyProtection="1">
      <alignment horizontal="right" vertical="center"/>
    </xf>
    <xf numFmtId="38" fontId="4" fillId="0" borderId="54" xfId="3" applyNumberFormat="1" applyFont="1" applyBorder="1" applyAlignment="1" applyProtection="1">
      <alignment horizontal="right" vertical="center"/>
    </xf>
    <xf numFmtId="179" fontId="4" fillId="0" borderId="8" xfId="0" applyNumberFormat="1" applyFont="1" applyBorder="1" applyProtection="1">
      <alignment vertical="center"/>
    </xf>
    <xf numFmtId="180" fontId="4" fillId="0" borderId="0" xfId="0" applyNumberFormat="1" applyFont="1" applyAlignment="1" applyProtection="1">
      <alignment horizontal="left" vertical="center"/>
    </xf>
    <xf numFmtId="0" fontId="4" fillId="0" borderId="31" xfId="0" applyFont="1" applyBorder="1" applyAlignment="1" applyProtection="1">
      <alignment horizontal="center" vertical="center"/>
    </xf>
    <xf numFmtId="0" fontId="4" fillId="0" borderId="32" xfId="0" applyFont="1" applyBorder="1" applyAlignment="1" applyProtection="1">
      <alignment horizontal="center" vertical="center"/>
    </xf>
    <xf numFmtId="0" fontId="4" fillId="0" borderId="47" xfId="0" applyFont="1" applyBorder="1" applyAlignment="1" applyProtection="1">
      <alignment horizontal="center" vertical="center"/>
    </xf>
    <xf numFmtId="0" fontId="4" fillId="0" borderId="0" xfId="2" applyFont="1" applyAlignment="1" applyProtection="1">
      <alignment horizontal="left" vertical="center"/>
    </xf>
    <xf numFmtId="181" fontId="4" fillId="0" borderId="15" xfId="2" applyNumberFormat="1" applyFont="1" applyBorder="1" applyAlignment="1" applyProtection="1">
      <alignment horizontal="left" vertical="center"/>
    </xf>
    <xf numFmtId="181" fontId="4" fillId="0" borderId="28" xfId="2" applyNumberFormat="1" applyFont="1" applyBorder="1" applyAlignment="1" applyProtection="1">
      <alignment horizontal="left" vertical="center"/>
    </xf>
    <xf numFmtId="182" fontId="4" fillId="0" borderId="12" xfId="2" applyNumberFormat="1" applyFont="1" applyBorder="1" applyAlignment="1" applyProtection="1">
      <alignment horizontal="left" vertical="center"/>
    </xf>
    <xf numFmtId="182" fontId="4" fillId="0" borderId="46" xfId="2" applyNumberFormat="1" applyFont="1" applyBorder="1" applyAlignment="1" applyProtection="1">
      <alignment horizontal="left" vertical="center"/>
    </xf>
    <xf numFmtId="181" fontId="4" fillId="0" borderId="40" xfId="2" applyNumberFormat="1" applyFont="1" applyBorder="1" applyAlignment="1" applyProtection="1">
      <alignment horizontal="left" vertical="center"/>
    </xf>
    <xf numFmtId="38" fontId="4" fillId="0" borderId="52" xfId="2" applyNumberFormat="1" applyFont="1" applyBorder="1" applyAlignment="1" applyProtection="1">
      <alignment horizontal="right" vertical="center"/>
    </xf>
    <xf numFmtId="182" fontId="4" fillId="0" borderId="53" xfId="2" applyNumberFormat="1" applyFont="1" applyBorder="1" applyAlignment="1" applyProtection="1">
      <alignment horizontal="right" vertical="center"/>
    </xf>
    <xf numFmtId="182" fontId="4" fillId="0" borderId="54" xfId="2" applyNumberFormat="1" applyFont="1" applyBorder="1" applyAlignment="1" applyProtection="1">
      <alignment horizontal="right" vertical="center"/>
    </xf>
    <xf numFmtId="49" fontId="20" fillId="0" borderId="0" xfId="0" applyNumberFormat="1" applyFont="1" applyAlignment="1" applyProtection="1">
      <alignment horizontal="right" vertical="top"/>
    </xf>
    <xf numFmtId="181" fontId="14" fillId="0" borderId="0" xfId="0" applyNumberFormat="1" applyFont="1" applyAlignment="1" applyProtection="1">
      <alignment vertical="top"/>
    </xf>
    <xf numFmtId="0" fontId="4" fillId="0" borderId="31" xfId="3" applyFont="1" applyBorder="1" applyProtection="1">
      <alignment vertical="center"/>
    </xf>
    <xf numFmtId="0" fontId="4" fillId="0" borderId="32" xfId="3" applyFont="1" applyBorder="1" applyProtection="1">
      <alignment vertical="center"/>
    </xf>
    <xf numFmtId="0" fontId="4" fillId="0" borderId="47" xfId="3" applyFont="1" applyBorder="1" applyProtection="1">
      <alignment vertical="center"/>
    </xf>
    <xf numFmtId="0" fontId="4" fillId="0" borderId="31" xfId="3" applyFont="1" applyBorder="1" applyAlignment="1" applyProtection="1">
      <alignment horizontal="center" vertical="center"/>
    </xf>
    <xf numFmtId="0" fontId="4" fillId="0" borderId="32" xfId="3" applyFont="1" applyBorder="1" applyAlignment="1" applyProtection="1">
      <alignment horizontal="center" vertical="center"/>
    </xf>
    <xf numFmtId="0" fontId="4" fillId="0" borderId="47" xfId="3" applyFont="1" applyBorder="1" applyAlignment="1" applyProtection="1">
      <alignment horizontal="center" vertical="center"/>
    </xf>
    <xf numFmtId="0" fontId="4" fillId="0" borderId="68" xfId="2" applyFont="1" applyBorder="1" applyAlignment="1" applyProtection="1">
      <alignment horizontal="left" vertical="center"/>
    </xf>
    <xf numFmtId="0" fontId="14" fillId="0" borderId="0" xfId="3" applyFont="1" applyProtection="1">
      <alignment vertical="center"/>
    </xf>
    <xf numFmtId="181" fontId="4" fillId="0" borderId="0" xfId="2" applyNumberFormat="1" applyFont="1" applyProtection="1">
      <alignment vertical="center"/>
    </xf>
    <xf numFmtId="181" fontId="4" fillId="0" borderId="8" xfId="2" applyNumberFormat="1" applyFont="1" applyBorder="1" applyProtection="1">
      <alignment vertical="center"/>
    </xf>
    <xf numFmtId="0" fontId="4" fillId="0" borderId="40" xfId="2" applyFont="1" applyBorder="1" applyAlignment="1" applyProtection="1">
      <alignment horizontal="left" vertical="center"/>
    </xf>
    <xf numFmtId="0" fontId="4" fillId="0" borderId="41" xfId="2" applyFont="1" applyBorder="1" applyAlignment="1" applyProtection="1">
      <alignment horizontal="left" vertical="center"/>
    </xf>
    <xf numFmtId="38" fontId="4" fillId="0" borderId="53" xfId="2" applyNumberFormat="1" applyFont="1" applyBorder="1" applyAlignment="1" applyProtection="1">
      <alignment horizontal="right" vertical="center"/>
    </xf>
    <xf numFmtId="38" fontId="4" fillId="0" borderId="54" xfId="2" applyNumberFormat="1" applyFont="1" applyBorder="1" applyAlignment="1" applyProtection="1">
      <alignment horizontal="right" vertical="center"/>
    </xf>
    <xf numFmtId="0" fontId="4" fillId="0" borderId="4" xfId="2" applyFont="1" applyBorder="1" applyAlignment="1" applyProtection="1">
      <alignment horizontal="left" vertical="center"/>
    </xf>
    <xf numFmtId="38" fontId="4" fillId="0" borderId="4" xfId="2" applyNumberFormat="1" applyFont="1" applyBorder="1" applyAlignment="1" applyProtection="1">
      <alignment horizontal="right" vertical="center"/>
    </xf>
    <xf numFmtId="181" fontId="4" fillId="0" borderId="4" xfId="2" applyNumberFormat="1" applyFont="1" applyBorder="1" applyAlignment="1" applyProtection="1">
      <alignment horizontal="right" vertical="center"/>
    </xf>
    <xf numFmtId="0" fontId="4" fillId="0" borderId="4" xfId="3" applyFont="1" applyBorder="1" applyProtection="1">
      <alignment vertical="center"/>
    </xf>
    <xf numFmtId="0" fontId="14" fillId="0" borderId="0" xfId="3" applyFont="1" applyAlignment="1" applyProtection="1">
      <alignment vertical="top"/>
    </xf>
    <xf numFmtId="179" fontId="4" fillId="0" borderId="0" xfId="0" applyNumberFormat="1" applyFont="1" applyAlignment="1" applyProtection="1">
      <alignment vertical="top"/>
    </xf>
    <xf numFmtId="0" fontId="20" fillId="0" borderId="0" xfId="3" applyFont="1" applyProtection="1">
      <alignment vertical="center"/>
    </xf>
    <xf numFmtId="0" fontId="4" fillId="0" borderId="0" xfId="3" applyFont="1" applyAlignment="1" applyProtection="1">
      <alignment vertical="top"/>
    </xf>
    <xf numFmtId="0" fontId="14" fillId="0" borderId="69" xfId="0" applyFont="1" applyBorder="1" applyAlignment="1" applyProtection="1">
      <alignment vertical="top"/>
    </xf>
    <xf numFmtId="181" fontId="4" fillId="0" borderId="31" xfId="2" applyNumberFormat="1" applyFont="1" applyBorder="1" applyAlignment="1" applyProtection="1">
      <alignment horizontal="left" vertical="center"/>
    </xf>
    <xf numFmtId="181" fontId="4" fillId="0" borderId="32" xfId="2" applyNumberFormat="1" applyFont="1" applyBorder="1" applyAlignment="1" applyProtection="1">
      <alignment horizontal="left" vertical="center"/>
    </xf>
    <xf numFmtId="181" fontId="4" fillId="0" borderId="47" xfId="2" applyNumberFormat="1" applyFont="1" applyBorder="1" applyAlignment="1" applyProtection="1">
      <alignment horizontal="left" vertical="center"/>
    </xf>
    <xf numFmtId="177" fontId="4" fillId="0" borderId="31" xfId="0" applyNumberFormat="1" applyFont="1" applyBorder="1" applyAlignment="1" applyProtection="1">
      <alignment horizontal="center" vertical="center"/>
    </xf>
    <xf numFmtId="177" fontId="4" fillId="0" borderId="32" xfId="0" applyNumberFormat="1" applyFont="1" applyBorder="1" applyAlignment="1" applyProtection="1">
      <alignment horizontal="center" vertical="center"/>
    </xf>
    <xf numFmtId="177" fontId="4" fillId="0" borderId="47" xfId="0" applyNumberFormat="1" applyFont="1" applyBorder="1" applyAlignment="1" applyProtection="1">
      <alignment horizontal="center" vertical="center"/>
    </xf>
    <xf numFmtId="181" fontId="4" fillId="0" borderId="48" xfId="2" applyNumberFormat="1" applyFont="1" applyBorder="1" applyProtection="1">
      <alignment vertical="center"/>
    </xf>
    <xf numFmtId="181" fontId="4" fillId="0" borderId="23" xfId="2" applyNumberFormat="1" applyFont="1" applyBorder="1" applyProtection="1">
      <alignment vertical="center"/>
    </xf>
    <xf numFmtId="181" fontId="4" fillId="0" borderId="49" xfId="2" applyNumberFormat="1" applyFont="1" applyBorder="1" applyProtection="1">
      <alignment vertical="center"/>
    </xf>
    <xf numFmtId="181" fontId="4" fillId="0" borderId="35" xfId="2" applyNumberFormat="1" applyFont="1" applyBorder="1" applyProtection="1">
      <alignment vertical="center"/>
    </xf>
    <xf numFmtId="181" fontId="4" fillId="0" borderId="19" xfId="2" applyNumberFormat="1" applyFont="1" applyBorder="1" applyProtection="1">
      <alignment vertical="center"/>
    </xf>
    <xf numFmtId="181" fontId="4" fillId="0" borderId="22" xfId="2" applyNumberFormat="1" applyFont="1" applyBorder="1" applyProtection="1">
      <alignment vertical="center"/>
    </xf>
    <xf numFmtId="181" fontId="4" fillId="0" borderId="36" xfId="2" applyNumberFormat="1" applyFont="1" applyBorder="1" applyProtection="1">
      <alignment vertical="center"/>
    </xf>
    <xf numFmtId="181" fontId="4" fillId="0" borderId="37" xfId="2" applyNumberFormat="1" applyFont="1" applyBorder="1" applyProtection="1">
      <alignment vertical="center"/>
    </xf>
    <xf numFmtId="181" fontId="4" fillId="0" borderId="38" xfId="2" applyNumberFormat="1" applyFont="1" applyBorder="1" applyProtection="1">
      <alignment vertical="center"/>
    </xf>
    <xf numFmtId="181" fontId="4" fillId="0" borderId="52" xfId="2" applyNumberFormat="1" applyFont="1" applyBorder="1" applyProtection="1">
      <alignment vertical="center"/>
    </xf>
    <xf numFmtId="181" fontId="4" fillId="0" borderId="53" xfId="2" applyNumberFormat="1" applyFont="1" applyBorder="1" applyProtection="1">
      <alignment vertical="center"/>
    </xf>
    <xf numFmtId="181" fontId="4" fillId="0" borderId="54" xfId="2" applyNumberFormat="1" applyFont="1" applyBorder="1" applyProtection="1">
      <alignment vertical="center"/>
    </xf>
    <xf numFmtId="181" fontId="4" fillId="0" borderId="53" xfId="2" applyNumberFormat="1" applyFont="1" applyBorder="1" applyAlignment="1" applyProtection="1">
      <alignment horizontal="right" vertical="center"/>
    </xf>
    <xf numFmtId="181" fontId="4" fillId="0" borderId="54" xfId="2" applyNumberFormat="1" applyFont="1" applyBorder="1" applyAlignment="1" applyProtection="1">
      <alignment horizontal="right" vertical="center"/>
    </xf>
    <xf numFmtId="0" fontId="16" fillId="0" borderId="5" xfId="0" applyFont="1" applyBorder="1" applyProtection="1">
      <alignment vertical="center"/>
    </xf>
    <xf numFmtId="0" fontId="4" fillId="0" borderId="1" xfId="3" applyFont="1" applyBorder="1" applyProtection="1">
      <alignment vertical="center"/>
    </xf>
    <xf numFmtId="0" fontId="16" fillId="0" borderId="7" xfId="0" applyFont="1" applyBorder="1" applyAlignment="1" applyProtection="1">
      <alignment horizontal="left" vertical="center" indent="1"/>
    </xf>
    <xf numFmtId="0" fontId="16" fillId="0" borderId="0" xfId="0" applyFont="1" applyAlignment="1" applyProtection="1">
      <alignment horizontal="left" vertical="center" indent="1"/>
    </xf>
    <xf numFmtId="0" fontId="4" fillId="0" borderId="6" xfId="3" applyFont="1" applyBorder="1" applyProtection="1">
      <alignment vertical="center"/>
    </xf>
    <xf numFmtId="0" fontId="14" fillId="0" borderId="0" xfId="0" applyFont="1" applyAlignment="1" applyProtection="1">
      <alignment vertical="center" wrapText="1"/>
    </xf>
    <xf numFmtId="0" fontId="13" fillId="0" borderId="0" xfId="0" applyFont="1" applyProtection="1">
      <alignment vertical="center"/>
    </xf>
    <xf numFmtId="0" fontId="15" fillId="0" borderId="0" xfId="0" applyFont="1" applyAlignment="1" applyProtection="1">
      <alignment vertical="top"/>
    </xf>
    <xf numFmtId="49" fontId="15" fillId="0" borderId="0" xfId="0" applyNumberFormat="1" applyFont="1" applyAlignment="1" applyProtection="1">
      <alignment vertical="top"/>
    </xf>
    <xf numFmtId="0" fontId="15" fillId="0" borderId="8" xfId="0" applyFont="1" applyBorder="1" applyAlignment="1" applyProtection="1">
      <alignment vertical="top"/>
    </xf>
    <xf numFmtId="0" fontId="20" fillId="0" borderId="1" xfId="0" applyFont="1" applyBorder="1" applyProtection="1">
      <alignment vertical="center"/>
    </xf>
    <xf numFmtId="0" fontId="15" fillId="0" borderId="1" xfId="0" applyFont="1" applyBorder="1" applyAlignment="1" applyProtection="1">
      <alignment vertical="top"/>
    </xf>
    <xf numFmtId="49" fontId="15" fillId="0" borderId="1" xfId="0" applyNumberFormat="1" applyFont="1" applyBorder="1" applyAlignment="1" applyProtection="1">
      <alignment vertical="top"/>
    </xf>
    <xf numFmtId="0" fontId="4" fillId="0" borderId="31" xfId="2" applyFont="1" applyBorder="1" applyProtection="1">
      <alignment vertical="center"/>
    </xf>
    <xf numFmtId="0" fontId="4" fillId="0" borderId="32" xfId="2" applyFont="1" applyBorder="1" applyProtection="1">
      <alignment vertical="center"/>
    </xf>
    <xf numFmtId="0" fontId="4" fillId="0" borderId="33" xfId="2" applyFont="1" applyBorder="1" applyProtection="1">
      <alignment vertical="center"/>
    </xf>
    <xf numFmtId="0" fontId="4" fillId="0" borderId="32" xfId="2" applyFont="1" applyBorder="1" applyAlignment="1" applyProtection="1">
      <alignment horizontal="left" vertical="center"/>
    </xf>
    <xf numFmtId="0" fontId="4" fillId="0" borderId="33" xfId="2" applyFont="1" applyBorder="1" applyAlignment="1" applyProtection="1">
      <alignment horizontal="left" vertical="center"/>
    </xf>
    <xf numFmtId="0" fontId="4" fillId="0" borderId="34" xfId="2" applyFont="1" applyBorder="1" applyAlignment="1" applyProtection="1">
      <alignment horizontal="center" vertical="center"/>
    </xf>
    <xf numFmtId="0" fontId="4" fillId="0" borderId="34" xfId="2" applyFont="1" applyBorder="1" applyAlignment="1" applyProtection="1">
      <alignment horizontal="left" vertical="center"/>
    </xf>
    <xf numFmtId="0" fontId="4" fillId="0" borderId="47" xfId="2" applyFont="1" applyBorder="1" applyAlignment="1" applyProtection="1">
      <alignment horizontal="left" vertical="center"/>
    </xf>
    <xf numFmtId="0" fontId="16" fillId="0" borderId="12" xfId="0" applyFont="1" applyBorder="1" applyProtection="1">
      <alignment vertical="center"/>
    </xf>
    <xf numFmtId="179" fontId="4" fillId="0" borderId="63" xfId="3" applyNumberFormat="1" applyFont="1" applyBorder="1" applyAlignment="1" applyProtection="1">
      <alignment horizontal="center" vertical="center"/>
    </xf>
    <xf numFmtId="0" fontId="4" fillId="0" borderId="24" xfId="0" applyFont="1" applyBorder="1" applyAlignment="1" applyProtection="1">
      <alignment horizontal="left" vertical="center" wrapText="1"/>
    </xf>
    <xf numFmtId="0" fontId="4" fillId="0" borderId="4" xfId="0" applyFont="1" applyBorder="1" applyAlignment="1" applyProtection="1">
      <alignment horizontal="left" vertical="center" wrapText="1"/>
    </xf>
    <xf numFmtId="0" fontId="4" fillId="0" borderId="64" xfId="0" applyFont="1" applyBorder="1" applyAlignment="1" applyProtection="1">
      <alignment horizontal="left" vertical="center" wrapText="1"/>
    </xf>
    <xf numFmtId="0" fontId="4" fillId="0" borderId="59" xfId="0" applyFont="1" applyBorder="1" applyAlignment="1" applyProtection="1">
      <alignment horizontal="center" vertical="center"/>
    </xf>
    <xf numFmtId="0" fontId="4" fillId="0" borderId="23" xfId="0" applyFont="1" applyBorder="1" applyAlignment="1" applyProtection="1">
      <alignment horizontal="left" vertical="center"/>
    </xf>
    <xf numFmtId="0" fontId="4" fillId="0" borderId="29" xfId="0" applyFont="1" applyBorder="1" applyAlignment="1" applyProtection="1">
      <alignment horizontal="left" vertical="center"/>
    </xf>
    <xf numFmtId="0" fontId="4" fillId="0" borderId="59" xfId="3" applyFont="1" applyBorder="1" applyAlignment="1" applyProtection="1">
      <alignment horizontal="left" vertical="center"/>
    </xf>
    <xf numFmtId="0" fontId="4" fillId="0" borderId="42" xfId="3" applyFont="1" applyBorder="1" applyAlignment="1" applyProtection="1">
      <alignment horizontal="left" vertical="center"/>
    </xf>
    <xf numFmtId="0" fontId="4" fillId="0" borderId="60" xfId="3" applyFont="1" applyBorder="1" applyAlignment="1" applyProtection="1">
      <alignment horizontal="left" vertical="center"/>
    </xf>
    <xf numFmtId="179" fontId="4" fillId="0" borderId="73" xfId="3" applyNumberFormat="1" applyFont="1" applyBorder="1" applyAlignment="1" applyProtection="1">
      <alignment horizontal="center" vertical="center"/>
    </xf>
    <xf numFmtId="0" fontId="4" fillId="0" borderId="44" xfId="0" applyFont="1" applyBorder="1" applyAlignment="1" applyProtection="1">
      <alignment horizontal="left" vertical="center" wrapText="1"/>
    </xf>
    <xf numFmtId="0" fontId="4" fillId="0" borderId="0" xfId="0" applyFont="1" applyAlignment="1" applyProtection="1">
      <alignment horizontal="left" vertical="center" wrapText="1"/>
    </xf>
    <xf numFmtId="0" fontId="4" fillId="0" borderId="72" xfId="0" applyFont="1" applyBorder="1" applyAlignment="1" applyProtection="1">
      <alignment horizontal="left" vertical="center" wrapText="1"/>
    </xf>
    <xf numFmtId="0" fontId="4" fillId="0" borderId="11" xfId="0" applyFont="1" applyBorder="1" applyAlignment="1" applyProtection="1">
      <alignment horizontal="center" vertical="center"/>
    </xf>
    <xf numFmtId="0" fontId="4" fillId="0" borderId="19" xfId="0" applyFont="1" applyBorder="1" applyAlignment="1" applyProtection="1">
      <alignment horizontal="left" vertical="center"/>
    </xf>
    <xf numFmtId="0" fontId="4" fillId="0" borderId="26" xfId="0" applyFont="1" applyBorder="1" applyAlignment="1" applyProtection="1">
      <alignment horizontal="left" vertical="center"/>
    </xf>
    <xf numFmtId="0" fontId="4" fillId="0" borderId="11" xfId="3" applyFont="1" applyBorder="1" applyAlignment="1" applyProtection="1">
      <alignment horizontal="left" vertical="center"/>
    </xf>
    <xf numFmtId="0" fontId="4" fillId="0" borderId="13" xfId="3" applyFont="1" applyBorder="1" applyAlignment="1" applyProtection="1">
      <alignment horizontal="left" vertical="center"/>
    </xf>
    <xf numFmtId="0" fontId="4" fillId="0" borderId="10" xfId="3" applyFont="1" applyBorder="1" applyAlignment="1" applyProtection="1">
      <alignment horizontal="left" vertical="center"/>
    </xf>
    <xf numFmtId="179" fontId="4" fillId="0" borderId="70" xfId="3" applyNumberFormat="1" applyFont="1" applyBorder="1" applyAlignment="1" applyProtection="1">
      <alignment horizontal="center" vertical="center"/>
    </xf>
    <xf numFmtId="0" fontId="4" fillId="0" borderId="27" xfId="0" applyFont="1" applyBorder="1" applyAlignment="1" applyProtection="1">
      <alignment horizontal="left" vertical="center" wrapText="1"/>
    </xf>
    <xf numFmtId="0" fontId="4" fillId="0" borderId="39" xfId="0" applyFont="1" applyBorder="1" applyAlignment="1" applyProtection="1">
      <alignment horizontal="left" vertical="center" wrapText="1"/>
    </xf>
    <xf numFmtId="0" fontId="4" fillId="0" borderId="17" xfId="0" applyFont="1" applyBorder="1" applyAlignment="1" applyProtection="1">
      <alignment horizontal="left" vertical="center" wrapText="1"/>
    </xf>
    <xf numFmtId="179" fontId="4" fillId="0" borderId="66" xfId="3" applyNumberFormat="1" applyFont="1" applyBorder="1" applyAlignment="1" applyProtection="1">
      <alignment horizontal="center" vertical="center"/>
    </xf>
    <xf numFmtId="0" fontId="4" fillId="0" borderId="30" xfId="0" applyFont="1" applyBorder="1" applyAlignment="1" applyProtection="1">
      <alignment horizontal="left" vertical="center" wrapText="1"/>
    </xf>
    <xf numFmtId="0" fontId="4" fillId="0" borderId="25" xfId="0" applyFont="1" applyBorder="1" applyAlignment="1" applyProtection="1">
      <alignment horizontal="left" vertical="center" wrapText="1"/>
    </xf>
    <xf numFmtId="0" fontId="4" fillId="0" borderId="16" xfId="0" applyFont="1" applyBorder="1" applyAlignment="1" applyProtection="1">
      <alignment horizontal="left" vertical="center" wrapText="1"/>
    </xf>
    <xf numFmtId="0" fontId="4" fillId="0" borderId="71" xfId="0" applyFont="1" applyBorder="1" applyAlignment="1" applyProtection="1">
      <alignment horizontal="center" vertical="center"/>
    </xf>
    <xf numFmtId="0" fontId="4" fillId="0" borderId="67" xfId="0" applyFont="1" applyBorder="1" applyAlignment="1" applyProtection="1">
      <alignment horizontal="center" vertical="center"/>
    </xf>
    <xf numFmtId="179" fontId="4" fillId="0" borderId="74" xfId="3" applyNumberFormat="1" applyFont="1" applyBorder="1" applyAlignment="1" applyProtection="1">
      <alignment horizontal="center" vertical="center"/>
    </xf>
    <xf numFmtId="0" fontId="4" fillId="0" borderId="43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4" fillId="0" borderId="61" xfId="0" applyFont="1" applyBorder="1" applyAlignment="1" applyProtection="1">
      <alignment horizontal="center" vertical="center"/>
    </xf>
    <xf numFmtId="0" fontId="4" fillId="0" borderId="21" xfId="0" applyFont="1" applyBorder="1" applyAlignment="1" applyProtection="1">
      <alignment horizontal="left" vertical="center"/>
    </xf>
    <xf numFmtId="0" fontId="4" fillId="0" borderId="18" xfId="0" applyFont="1" applyBorder="1" applyAlignment="1" applyProtection="1">
      <alignment horizontal="left" vertical="center"/>
    </xf>
    <xf numFmtId="0" fontId="4" fillId="0" borderId="61" xfId="3" applyFont="1" applyBorder="1" applyAlignment="1" applyProtection="1">
      <alignment horizontal="left" vertical="center"/>
    </xf>
    <xf numFmtId="0" fontId="4" fillId="0" borderId="14" xfId="3" applyFont="1" applyBorder="1" applyAlignment="1" applyProtection="1">
      <alignment horizontal="left" vertical="center"/>
    </xf>
    <xf numFmtId="0" fontId="4" fillId="0" borderId="62" xfId="3" applyFont="1" applyBorder="1" applyAlignment="1" applyProtection="1">
      <alignment horizontal="left" vertical="center"/>
    </xf>
    <xf numFmtId="0" fontId="15" fillId="0" borderId="0" xfId="0" applyFont="1" applyAlignment="1" applyProtection="1">
      <alignment horizontal="right" vertical="top"/>
    </xf>
    <xf numFmtId="0" fontId="13" fillId="0" borderId="0" xfId="0" applyFont="1" applyAlignment="1" applyProtection="1">
      <alignment vertical="top"/>
    </xf>
    <xf numFmtId="0" fontId="4" fillId="0" borderId="44" xfId="0" applyFont="1" applyBorder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4" fillId="0" borderId="72" xfId="0" applyFont="1" applyBorder="1" applyAlignment="1" applyProtection="1">
      <alignment horizontal="left" vertical="center"/>
    </xf>
    <xf numFmtId="0" fontId="4" fillId="0" borderId="23" xfId="3" applyFont="1" applyBorder="1" applyAlignment="1" applyProtection="1">
      <alignment horizontal="left" vertical="center"/>
    </xf>
    <xf numFmtId="0" fontId="4" fillId="0" borderId="49" xfId="3" applyFont="1" applyBorder="1" applyAlignment="1" applyProtection="1">
      <alignment horizontal="left" vertical="center"/>
    </xf>
    <xf numFmtId="0" fontId="4" fillId="0" borderId="30" xfId="0" applyFont="1" applyBorder="1" applyAlignment="1" applyProtection="1">
      <alignment horizontal="left" vertical="center"/>
    </xf>
    <xf numFmtId="0" fontId="4" fillId="0" borderId="25" xfId="0" applyFont="1" applyBorder="1" applyAlignment="1" applyProtection="1">
      <alignment horizontal="left" vertical="center"/>
    </xf>
    <xf numFmtId="0" fontId="4" fillId="0" borderId="16" xfId="0" applyFont="1" applyBorder="1" applyAlignment="1" applyProtection="1">
      <alignment horizontal="left" vertical="center"/>
    </xf>
    <xf numFmtId="0" fontId="4" fillId="0" borderId="19" xfId="3" applyFont="1" applyBorder="1" applyAlignment="1" applyProtection="1">
      <alignment horizontal="left" vertical="center"/>
    </xf>
    <xf numFmtId="0" fontId="4" fillId="0" borderId="22" xfId="3" applyFont="1" applyBorder="1" applyAlignment="1" applyProtection="1">
      <alignment horizontal="left" vertical="center"/>
    </xf>
    <xf numFmtId="0" fontId="4" fillId="0" borderId="30" xfId="3" applyFont="1" applyBorder="1" applyAlignment="1" applyProtection="1">
      <alignment horizontal="left" vertical="center" wrapText="1"/>
    </xf>
    <xf numFmtId="0" fontId="4" fillId="0" borderId="25" xfId="3" applyFont="1" applyBorder="1" applyAlignment="1" applyProtection="1">
      <alignment horizontal="left" vertical="center" wrapText="1"/>
    </xf>
    <xf numFmtId="0" fontId="4" fillId="0" borderId="44" xfId="3" applyFont="1" applyBorder="1" applyAlignment="1" applyProtection="1">
      <alignment horizontal="left" vertical="center" wrapText="1"/>
    </xf>
    <xf numFmtId="0" fontId="4" fillId="0" borderId="0" xfId="3" applyFont="1" applyAlignment="1" applyProtection="1">
      <alignment horizontal="left" vertical="center" wrapText="1"/>
    </xf>
    <xf numFmtId="0" fontId="4" fillId="0" borderId="27" xfId="3" applyFont="1" applyBorder="1" applyAlignment="1" applyProtection="1">
      <alignment horizontal="left" vertical="center" wrapText="1"/>
    </xf>
    <xf numFmtId="0" fontId="4" fillId="0" borderId="39" xfId="3" applyFont="1" applyBorder="1" applyAlignment="1" applyProtection="1">
      <alignment horizontal="left" vertical="center" wrapText="1"/>
    </xf>
    <xf numFmtId="0" fontId="4" fillId="0" borderId="13" xfId="0" applyFont="1" applyBorder="1" applyAlignment="1" applyProtection="1">
      <alignment horizontal="center" vertical="center"/>
    </xf>
    <xf numFmtId="179" fontId="4" fillId="0" borderId="18" xfId="3" applyNumberFormat="1" applyFont="1" applyBorder="1" applyAlignment="1" applyProtection="1">
      <alignment horizontal="center" vertical="center"/>
    </xf>
    <xf numFmtId="0" fontId="4" fillId="0" borderId="14" xfId="0" applyFont="1" applyBorder="1" applyAlignment="1" applyProtection="1">
      <alignment horizontal="left" vertical="center" wrapText="1"/>
    </xf>
    <xf numFmtId="0" fontId="4" fillId="0" borderId="21" xfId="0" applyFont="1" applyBorder="1" applyAlignment="1" applyProtection="1">
      <alignment horizontal="left" vertical="center" wrapText="1"/>
    </xf>
    <xf numFmtId="0" fontId="4" fillId="0" borderId="14" xfId="0" applyFont="1" applyBorder="1" applyAlignment="1" applyProtection="1">
      <alignment horizontal="center" vertical="center"/>
    </xf>
    <xf numFmtId="0" fontId="4" fillId="0" borderId="14" xfId="0" applyFont="1" applyBorder="1" applyAlignment="1" applyProtection="1">
      <alignment horizontal="left" vertical="center"/>
    </xf>
    <xf numFmtId="0" fontId="21" fillId="0" borderId="14" xfId="3" applyFont="1" applyBorder="1" applyAlignment="1" applyProtection="1">
      <alignment horizontal="left" vertical="center"/>
    </xf>
    <xf numFmtId="0" fontId="21" fillId="0" borderId="21" xfId="3" applyFont="1" applyBorder="1" applyAlignment="1" applyProtection="1">
      <alignment horizontal="left" vertical="center"/>
    </xf>
    <xf numFmtId="0" fontId="21" fillId="0" borderId="20" xfId="3" applyFont="1" applyBorder="1" applyAlignment="1" applyProtection="1">
      <alignment horizontal="left" vertical="center"/>
    </xf>
    <xf numFmtId="0" fontId="14" fillId="0" borderId="0" xfId="0" applyFont="1" applyAlignment="1" applyProtection="1">
      <alignment horizontal="right" vertical="top"/>
    </xf>
    <xf numFmtId="0" fontId="21" fillId="0" borderId="0" xfId="0" applyFont="1" applyProtection="1">
      <alignment vertical="center"/>
    </xf>
    <xf numFmtId="0" fontId="4" fillId="0" borderId="5" xfId="3" applyFont="1" applyBorder="1" applyProtection="1">
      <alignment vertical="center"/>
    </xf>
    <xf numFmtId="183" fontId="4" fillId="0" borderId="0" xfId="3" applyNumberFormat="1" applyFont="1" applyProtection="1">
      <alignment vertical="center"/>
    </xf>
    <xf numFmtId="49" fontId="4" fillId="0" borderId="0" xfId="3" applyNumberFormat="1" applyFont="1" applyProtection="1">
      <alignment vertical="center"/>
    </xf>
    <xf numFmtId="0" fontId="16" fillId="0" borderId="4" xfId="0" applyFont="1" applyBorder="1" applyProtection="1">
      <alignment vertical="center"/>
    </xf>
    <xf numFmtId="0" fontId="4" fillId="0" borderId="8" xfId="0" applyFont="1" applyBorder="1" applyAlignment="1" applyProtection="1">
      <alignment horizontal="left" vertical="center"/>
    </xf>
    <xf numFmtId="0" fontId="4" fillId="0" borderId="55" xfId="0" applyFont="1" applyBorder="1" applyProtection="1">
      <alignment vertical="center"/>
    </xf>
    <xf numFmtId="0" fontId="4" fillId="0" borderId="34" xfId="0" applyFont="1" applyBorder="1" applyProtection="1">
      <alignment vertical="center"/>
    </xf>
    <xf numFmtId="0" fontId="4" fillId="0" borderId="33" xfId="0" applyFont="1" applyBorder="1" applyProtection="1">
      <alignment vertical="center"/>
    </xf>
    <xf numFmtId="49" fontId="4" fillId="0" borderId="56" xfId="0" applyNumberFormat="1" applyFont="1" applyBorder="1" applyAlignment="1" applyProtection="1">
      <alignment horizontal="center" vertical="center"/>
    </xf>
    <xf numFmtId="49" fontId="4" fillId="0" borderId="57" xfId="0" applyNumberFormat="1" applyFont="1" applyBorder="1" applyAlignment="1" applyProtection="1">
      <alignment horizontal="center" vertical="center"/>
    </xf>
    <xf numFmtId="49" fontId="4" fillId="0" borderId="9" xfId="0" applyNumberFormat="1" applyFont="1" applyBorder="1" applyAlignment="1" applyProtection="1">
      <alignment horizontal="center" vertical="center"/>
    </xf>
    <xf numFmtId="179" fontId="4" fillId="0" borderId="5" xfId="0" applyNumberFormat="1" applyFont="1" applyBorder="1" applyProtection="1">
      <alignment vertical="center"/>
    </xf>
    <xf numFmtId="179" fontId="4" fillId="0" borderId="1" xfId="0" applyNumberFormat="1" applyFont="1" applyBorder="1" applyProtection="1">
      <alignment vertical="center"/>
    </xf>
    <xf numFmtId="0" fontId="14" fillId="0" borderId="1" xfId="0" applyFont="1" applyBorder="1" applyAlignment="1" applyProtection="1">
      <alignment horizontal="right" vertical="top"/>
    </xf>
    <xf numFmtId="0" fontId="14" fillId="0" borderId="1" xfId="0" applyFont="1" applyBorder="1" applyAlignment="1" applyProtection="1">
      <alignment vertical="top"/>
    </xf>
    <xf numFmtId="0" fontId="22" fillId="0" borderId="0" xfId="0" applyFont="1" applyAlignment="1" applyProtection="1">
      <alignment vertical="top"/>
    </xf>
    <xf numFmtId="0" fontId="25" fillId="0" borderId="1" xfId="0" applyFont="1" applyBorder="1" applyAlignment="1" applyProtection="1">
      <alignment vertical="top" wrapText="1"/>
    </xf>
    <xf numFmtId="0" fontId="4" fillId="0" borderId="31" xfId="3" applyFont="1" applyBorder="1" applyAlignment="1" applyProtection="1">
      <alignment horizontal="left" vertical="center"/>
    </xf>
    <xf numFmtId="0" fontId="4" fillId="0" borderId="32" xfId="3" applyFont="1" applyBorder="1" applyAlignment="1" applyProtection="1">
      <alignment horizontal="left" vertical="center"/>
    </xf>
    <xf numFmtId="0" fontId="4" fillId="0" borderId="33" xfId="3" applyFont="1" applyBorder="1" applyAlignment="1" applyProtection="1">
      <alignment horizontal="left" vertical="center"/>
    </xf>
    <xf numFmtId="0" fontId="4" fillId="0" borderId="34" xfId="3" applyFont="1" applyBorder="1" applyProtection="1">
      <alignment vertical="center"/>
    </xf>
    <xf numFmtId="0" fontId="4" fillId="0" borderId="33" xfId="3" applyFont="1" applyBorder="1" applyProtection="1">
      <alignment vertical="center"/>
    </xf>
    <xf numFmtId="49" fontId="4" fillId="0" borderId="34" xfId="3" applyNumberFormat="1" applyFont="1" applyBorder="1" applyAlignment="1" applyProtection="1">
      <alignment horizontal="left" vertical="center" wrapText="1"/>
    </xf>
    <xf numFmtId="177" fontId="4" fillId="0" borderId="32" xfId="3" applyNumberFormat="1" applyFont="1" applyBorder="1" applyAlignment="1" applyProtection="1">
      <alignment horizontal="left" vertical="center"/>
    </xf>
    <xf numFmtId="177" fontId="4" fillId="0" borderId="47" xfId="3" applyNumberFormat="1" applyFont="1" applyBorder="1" applyAlignment="1" applyProtection="1">
      <alignment horizontal="left" vertical="center"/>
    </xf>
    <xf numFmtId="0" fontId="4" fillId="0" borderId="25" xfId="3" applyFont="1" applyBorder="1" applyProtection="1">
      <alignment vertical="center"/>
    </xf>
    <xf numFmtId="0" fontId="4" fillId="0" borderId="65" xfId="3" applyFont="1" applyBorder="1" applyProtection="1">
      <alignment vertical="center"/>
    </xf>
    <xf numFmtId="0" fontId="4" fillId="0" borderId="22" xfId="3" applyFont="1" applyBorder="1" applyProtection="1">
      <alignment vertical="center"/>
    </xf>
    <xf numFmtId="0" fontId="4" fillId="0" borderId="21" xfId="3" applyFont="1" applyBorder="1" applyProtection="1">
      <alignment vertical="center"/>
    </xf>
    <xf numFmtId="0" fontId="4" fillId="0" borderId="20" xfId="3" applyFont="1" applyBorder="1" applyProtection="1">
      <alignment vertical="center"/>
    </xf>
    <xf numFmtId="0" fontId="14" fillId="0" borderId="4" xfId="3" applyFont="1" applyBorder="1" applyAlignment="1" applyProtection="1">
      <alignment vertical="top"/>
    </xf>
    <xf numFmtId="0" fontId="25" fillId="0" borderId="0" xfId="0" applyFont="1" applyAlignment="1" applyProtection="1">
      <alignment vertical="top"/>
    </xf>
    <xf numFmtId="0" fontId="4" fillId="0" borderId="12" xfId="0" applyFont="1" applyBorder="1" applyProtection="1">
      <alignment vertical="center"/>
    </xf>
    <xf numFmtId="0" fontId="21" fillId="0" borderId="34" xfId="0" applyFont="1" applyBorder="1" applyProtection="1">
      <alignment vertical="center"/>
    </xf>
    <xf numFmtId="0" fontId="21" fillId="0" borderId="32" xfId="0" applyFont="1" applyBorder="1" applyProtection="1">
      <alignment vertical="center"/>
    </xf>
    <xf numFmtId="0" fontId="21" fillId="0" borderId="33" xfId="0" applyFont="1" applyBorder="1" applyProtection="1">
      <alignment vertical="center"/>
    </xf>
    <xf numFmtId="0" fontId="4" fillId="0" borderId="8" xfId="2" applyFont="1" applyBorder="1" applyProtection="1">
      <alignment vertical="center"/>
    </xf>
    <xf numFmtId="0" fontId="4" fillId="0" borderId="48" xfId="0" applyFont="1" applyBorder="1" applyAlignment="1" applyProtection="1">
      <alignment horizontal="left" vertical="center" wrapText="1"/>
    </xf>
    <xf numFmtId="0" fontId="4" fillId="0" borderId="23" xfId="0" applyFont="1" applyBorder="1" applyAlignment="1" applyProtection="1">
      <alignment horizontal="left" vertical="center" wrapText="1"/>
    </xf>
    <xf numFmtId="0" fontId="4" fillId="0" borderId="29" xfId="0" applyFont="1" applyBorder="1" applyAlignment="1" applyProtection="1">
      <alignment horizontal="left" vertical="center" wrapText="1"/>
    </xf>
    <xf numFmtId="0" fontId="4" fillId="0" borderId="42" xfId="0" applyFont="1" applyBorder="1" applyAlignment="1" applyProtection="1">
      <alignment horizontal="left" vertical="center" wrapText="1"/>
    </xf>
    <xf numFmtId="0" fontId="4" fillId="0" borderId="35" xfId="3" applyFont="1" applyBorder="1" applyAlignment="1" applyProtection="1">
      <alignment horizontal="left" vertical="center" wrapText="1"/>
    </xf>
    <xf numFmtId="0" fontId="4" fillId="0" borderId="19" xfId="3" applyFont="1" applyBorder="1" applyAlignment="1" applyProtection="1">
      <alignment horizontal="left" vertical="center" wrapText="1"/>
    </xf>
    <xf numFmtId="0" fontId="4" fillId="0" borderId="26" xfId="3" applyFont="1" applyBorder="1" applyAlignment="1" applyProtection="1">
      <alignment horizontal="left" vertical="center" wrapText="1"/>
    </xf>
    <xf numFmtId="0" fontId="4" fillId="0" borderId="19" xfId="3" applyFont="1" applyBorder="1" applyProtection="1">
      <alignment vertical="center"/>
    </xf>
    <xf numFmtId="0" fontId="4" fillId="0" borderId="13" xfId="3" applyFont="1" applyBorder="1" applyAlignment="1" applyProtection="1">
      <alignment horizontal="left" vertical="center" wrapText="1"/>
    </xf>
    <xf numFmtId="0" fontId="4" fillId="0" borderId="58" xfId="3" applyFont="1" applyBorder="1" applyAlignment="1" applyProtection="1">
      <alignment horizontal="left" vertical="center"/>
    </xf>
    <xf numFmtId="0" fontId="4" fillId="0" borderId="21" xfId="3" applyFont="1" applyBorder="1" applyAlignment="1" applyProtection="1">
      <alignment horizontal="left" vertical="center"/>
    </xf>
    <xf numFmtId="0" fontId="4" fillId="0" borderId="18" xfId="3" applyFont="1" applyBorder="1" applyAlignment="1" applyProtection="1">
      <alignment horizontal="left" vertical="center"/>
    </xf>
    <xf numFmtId="0" fontId="4" fillId="0" borderId="43" xfId="3" applyFont="1" applyBorder="1" applyAlignment="1" applyProtection="1">
      <alignment horizontal="left" vertical="center" wrapText="1"/>
    </xf>
    <xf numFmtId="0" fontId="4" fillId="0" borderId="1" xfId="3" applyFont="1" applyBorder="1" applyAlignment="1" applyProtection="1">
      <alignment horizontal="left" vertical="center" wrapText="1"/>
    </xf>
    <xf numFmtId="0" fontId="4" fillId="0" borderId="2" xfId="3" applyFont="1" applyBorder="1" applyProtection="1">
      <alignment vertical="center"/>
    </xf>
    <xf numFmtId="0" fontId="20" fillId="0" borderId="1" xfId="0" applyFont="1" applyBorder="1" applyAlignment="1" applyProtection="1">
      <alignment horizontal="left" vertical="center" wrapText="1"/>
    </xf>
    <xf numFmtId="49" fontId="4" fillId="0" borderId="32" xfId="0" applyNumberFormat="1" applyFont="1" applyBorder="1" applyProtection="1">
      <alignment vertical="center"/>
    </xf>
    <xf numFmtId="49" fontId="4" fillId="0" borderId="34" xfId="0" applyNumberFormat="1" applyFont="1" applyBorder="1" applyProtection="1">
      <alignment vertical="center"/>
    </xf>
    <xf numFmtId="49" fontId="4" fillId="0" borderId="33" xfId="0" applyNumberFormat="1" applyFont="1" applyBorder="1" applyProtection="1">
      <alignment vertical="center"/>
    </xf>
    <xf numFmtId="181" fontId="4" fillId="0" borderId="34" xfId="0" applyNumberFormat="1" applyFont="1" applyBorder="1" applyAlignment="1" applyProtection="1">
      <alignment horizontal="left" vertical="center"/>
    </xf>
    <xf numFmtId="181" fontId="4" fillId="0" borderId="32" xfId="0" applyNumberFormat="1" applyFont="1" applyBorder="1" applyAlignment="1" applyProtection="1">
      <alignment horizontal="left" vertical="center"/>
    </xf>
    <xf numFmtId="181" fontId="4" fillId="0" borderId="47" xfId="0" applyNumberFormat="1" applyFont="1" applyBorder="1" applyAlignment="1" applyProtection="1">
      <alignment horizontal="left" vertical="center"/>
    </xf>
    <xf numFmtId="0" fontId="4" fillId="0" borderId="12" xfId="3" applyFont="1" applyBorder="1" applyProtection="1">
      <alignment vertical="center"/>
    </xf>
    <xf numFmtId="179" fontId="4" fillId="0" borderId="56" xfId="0" applyNumberFormat="1" applyFont="1" applyBorder="1" applyAlignment="1" applyProtection="1">
      <alignment horizontal="center" vertical="center"/>
    </xf>
    <xf numFmtId="179" fontId="4" fillId="0" borderId="57" xfId="0" applyNumberFormat="1" applyFont="1" applyBorder="1" applyAlignment="1" applyProtection="1">
      <alignment horizontal="center" vertical="center"/>
    </xf>
    <xf numFmtId="179" fontId="4" fillId="0" borderId="9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 vertical="top"/>
    </xf>
    <xf numFmtId="0" fontId="4" fillId="0" borderId="2" xfId="0" applyFont="1" applyBorder="1" applyAlignment="1" applyProtection="1">
      <alignment vertical="top"/>
    </xf>
    <xf numFmtId="0" fontId="20" fillId="0" borderId="0" xfId="0" applyFont="1" applyProtection="1">
      <alignment vertical="center"/>
    </xf>
    <xf numFmtId="49" fontId="4" fillId="0" borderId="1" xfId="0" applyNumberFormat="1" applyFont="1" applyBorder="1" applyAlignment="1" applyProtection="1">
      <alignment vertical="top"/>
    </xf>
    <xf numFmtId="0" fontId="21" fillId="0" borderId="0" xfId="0" applyFont="1" applyAlignment="1" applyProtection="1">
      <alignment horizontal="left" vertical="center"/>
    </xf>
    <xf numFmtId="0" fontId="23" fillId="0" borderId="0" xfId="0" applyFont="1" applyAlignment="1" applyProtection="1">
      <alignment vertical="top"/>
    </xf>
    <xf numFmtId="0" fontId="24" fillId="0" borderId="0" xfId="0" applyFont="1" applyProtection="1">
      <alignment vertical="center"/>
    </xf>
    <xf numFmtId="178" fontId="7" fillId="0" borderId="0" xfId="2" applyNumberFormat="1" applyFont="1" applyAlignment="1" applyProtection="1">
      <alignment vertical="top"/>
    </xf>
    <xf numFmtId="0" fontId="24" fillId="0" borderId="0" xfId="0" applyFont="1" applyAlignment="1" applyProtection="1">
      <alignment horizontal="left" vertical="center"/>
    </xf>
    <xf numFmtId="0" fontId="23" fillId="0" borderId="0" xfId="0" applyFont="1" applyProtection="1">
      <alignment vertical="center"/>
    </xf>
    <xf numFmtId="0" fontId="4" fillId="0" borderId="0" xfId="0" applyFont="1" applyAlignment="1" applyProtection="1">
      <alignment vertical="top"/>
    </xf>
    <xf numFmtId="0" fontId="4" fillId="0" borderId="75" xfId="0" applyFont="1" applyBorder="1" applyAlignment="1" applyProtection="1">
      <alignment horizontal="center" vertical="center" textRotation="255"/>
    </xf>
    <xf numFmtId="0" fontId="4" fillId="0" borderId="75" xfId="0" applyFont="1" applyBorder="1" applyAlignment="1" applyProtection="1">
      <alignment horizontal="left" vertical="center"/>
    </xf>
    <xf numFmtId="0" fontId="4" fillId="0" borderId="75" xfId="0" applyFont="1" applyBorder="1" applyAlignment="1" applyProtection="1">
      <alignment horizontal="left" vertical="center" wrapText="1"/>
    </xf>
    <xf numFmtId="0" fontId="21" fillId="0" borderId="75" xfId="0" applyFont="1" applyBorder="1" applyAlignment="1" applyProtection="1">
      <alignment horizontal="left" vertical="center" wrapText="1"/>
    </xf>
    <xf numFmtId="0" fontId="21" fillId="0" borderId="75" xfId="0" applyFont="1" applyBorder="1" applyAlignment="1" applyProtection="1">
      <alignment horizontal="left" vertical="center"/>
    </xf>
    <xf numFmtId="0" fontId="21" fillId="0" borderId="45" xfId="0" applyFont="1" applyBorder="1" applyProtection="1">
      <alignment vertical="center"/>
    </xf>
    <xf numFmtId="0" fontId="21" fillId="0" borderId="8" xfId="0" applyFont="1" applyBorder="1" applyProtection="1">
      <alignment vertical="center"/>
    </xf>
    <xf numFmtId="0" fontId="21" fillId="0" borderId="22" xfId="0" applyFont="1" applyBorder="1" applyProtection="1">
      <alignment vertical="center"/>
    </xf>
    <xf numFmtId="0" fontId="21" fillId="0" borderId="76" xfId="0" applyFont="1" applyBorder="1" applyProtection="1">
      <alignment vertical="center"/>
    </xf>
    <xf numFmtId="0" fontId="4" fillId="0" borderId="0" xfId="0" applyFont="1" applyAlignment="1" applyProtection="1">
      <alignment vertical="center" wrapText="1"/>
    </xf>
    <xf numFmtId="0" fontId="7" fillId="0" borderId="0" xfId="3" applyNumberFormat="1" applyFont="1" applyAlignment="1" applyProtection="1">
      <alignment horizontal="right" vertical="top"/>
    </xf>
    <xf numFmtId="0" fontId="4" fillId="0" borderId="0" xfId="7" applyNumberFormat="1" applyFont="1" applyProtection="1">
      <alignment vertical="center"/>
    </xf>
    <xf numFmtId="0" fontId="4" fillId="0" borderId="0" xfId="2" applyNumberFormat="1" applyFont="1" applyProtection="1">
      <alignment vertical="center"/>
    </xf>
    <xf numFmtId="0" fontId="4" fillId="0" borderId="0" xfId="2" applyNumberFormat="1" applyFont="1" applyAlignment="1" applyProtection="1">
      <alignment horizontal="left" vertical="center"/>
    </xf>
    <xf numFmtId="0" fontId="21" fillId="0" borderId="0" xfId="0" applyNumberFormat="1" applyFont="1" applyAlignment="1" applyProtection="1">
      <alignment horizontal="left" vertical="center"/>
    </xf>
    <xf numFmtId="0" fontId="7" fillId="0" borderId="0" xfId="2" applyNumberFormat="1" applyFont="1" applyAlignment="1" applyProtection="1">
      <alignment horizontal="right" vertical="top"/>
    </xf>
  </cellXfs>
  <cellStyles count="19">
    <cellStyle name="ハイパーリンク" xfId="1" builtinId="8"/>
    <cellStyle name="ハイパーリンク 2" xfId="16" xr:uid="{00000000-0005-0000-0000-000001000000}"/>
    <cellStyle name="桁区切り 2" xfId="5" xr:uid="{00000000-0005-0000-0000-000002000000}"/>
    <cellStyle name="桁区切り 2 2" xfId="14" xr:uid="{00000000-0005-0000-0000-000003000000}"/>
    <cellStyle name="桁区切り 3" xfId="8" xr:uid="{00000000-0005-0000-0000-000004000000}"/>
    <cellStyle name="桁区切り 4" xfId="17" xr:uid="{00000000-0005-0000-0000-000005000000}"/>
    <cellStyle name="桁区切り 5" xfId="18" xr:uid="{00000000-0005-0000-0000-000006000000}"/>
    <cellStyle name="通貨 2" xfId="10" xr:uid="{00000000-0005-0000-0000-000007000000}"/>
    <cellStyle name="標準" xfId="0" builtinId="0"/>
    <cellStyle name="標準 2" xfId="11" xr:uid="{00000000-0005-0000-0000-000009000000}"/>
    <cellStyle name="標準 3 3" xfId="4" xr:uid="{00000000-0005-0000-0000-00000A000000}"/>
    <cellStyle name="標準 4" xfId="9" xr:uid="{00000000-0005-0000-0000-00000B000000}"/>
    <cellStyle name="標準 5" xfId="3" xr:uid="{00000000-0005-0000-0000-00000C000000}"/>
    <cellStyle name="標準 5 2" xfId="2" xr:uid="{00000000-0005-0000-0000-00000D000000}"/>
    <cellStyle name="標準 5 2 2" xfId="7" xr:uid="{00000000-0005-0000-0000-00000E000000}"/>
    <cellStyle name="標準 5 2 2 2" xfId="13" xr:uid="{00000000-0005-0000-0000-00000F000000}"/>
    <cellStyle name="標準 5 2 2 3" xfId="12" xr:uid="{00000000-0005-0000-0000-000010000000}"/>
    <cellStyle name="標準 8" xfId="15" xr:uid="{00000000-0005-0000-0000-000011000000}"/>
    <cellStyle name="標準 9" xfId="6" xr:uid="{00000000-0005-0000-0000-000012000000}"/>
  </cellStyles>
  <dxfs count="245"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  <dxf>
      <fill>
        <patternFill>
          <fgColor indexed="64"/>
          <bgColor rgb="FFFFCCFF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ECFF"/>
      <rgbColor rgb="00C6E0B4"/>
      <rgbColor rgb="00FFFF99"/>
      <rgbColor rgb="0099CCFF"/>
      <rgbColor rgb="00FF99CC"/>
      <rgbColor rgb="00CC99FF"/>
      <rgbColor rgb="00FFE699"/>
      <rgbColor rgb="000070C0"/>
      <rgbColor rgb="0033CCCC"/>
      <rgbColor rgb="0099CC00"/>
      <rgbColor rgb="00FFCC00"/>
      <rgbColor rgb="00FF9900"/>
      <rgbColor rgb="00FF6600"/>
      <rgbColor rgb="00666699"/>
      <rgbColor rgb="00A6A6A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EDFC"/>
      <color rgb="FFFFCCFF"/>
      <color rgb="FF0D0D0D"/>
      <color rgb="FFFF66FF"/>
      <color rgb="FFFFE1FF"/>
      <color rgb="FFFFFF99"/>
      <color rgb="FFFF0000"/>
      <color rgb="FFA6A6A6"/>
      <color rgb="FFE2EFDA"/>
      <color rgb="FFEEAA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
  <Relationship Id="rId3" Type="http://schemas.openxmlformats.org/officeDocument/2006/relationships/worksheet" Target="worksheets/sheet3.xml" />
  <Relationship Id="rId7" Type="http://schemas.openxmlformats.org/officeDocument/2006/relationships/calcChain" Target="calcChain.xml" />
  <Relationship Id="rId2" Type="http://schemas.openxmlformats.org/officeDocument/2006/relationships/worksheet" Target="worksheets/sheet2.xml" />
  <Relationship Id="rId1" Type="http://schemas.openxmlformats.org/officeDocument/2006/relationships/worksheet" Target="worksheets/sheet1.xml" />
  <Relationship Id="rId6" Type="http://schemas.openxmlformats.org/officeDocument/2006/relationships/sharedStrings" Target="sharedStrings.xml" />
  <Relationship Id="rId5" Type="http://schemas.openxmlformats.org/officeDocument/2006/relationships/styles" Target="styles.xml" />
  <Relationship Id="rId4" Type="http://schemas.openxmlformats.org/officeDocument/2006/relationships/theme" Target="theme/theme1.xml" />
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_rels/sheet2.xml.rels>&#65279;<?xml version="1.0" encoding="utf-8" standalone="yes"?>
<Relationships xmlns="http://schemas.openxmlformats.org/package/2006/relationships" />
</file>

<file path=xl/worksheets/_rels/sheet3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outlinePr summaryBelow="0"/>
    <pageSetUpPr fitToPage="1"/>
  </sheetPr>
  <dimension ref="A1:AA446"/>
  <sheetViews>
    <sheetView showGridLines="0" tabSelected="1" topLeftCell="B1" zoomScaleNormal="100" zoomScaleSheetLayoutView="100" workbookViewId="0">
      <selection activeCell="B1" sqref="B1"/>
    </sheetView>
  </sheetViews>
  <sheetFormatPr defaultColWidth="9" defaultRowHeight="15.75" customHeight="1" x14ac:dyDescent="0.15"/>
  <cols>
    <col min="1" max="1" width="5.5" style="112" hidden="1" customWidth="1"/>
    <col min="2" max="3" width="1.625" style="112" customWidth="1"/>
    <col min="4" max="4" width="5.625" style="112" customWidth="1"/>
    <col min="5" max="5" width="4.5" style="112" customWidth="1"/>
    <col min="6" max="6" width="3.75" style="112" customWidth="1"/>
    <col min="7" max="7" width="9.25" style="112" customWidth="1"/>
    <col min="8" max="8" width="5.25" style="112" customWidth="1"/>
    <col min="9" max="9" width="1.625" style="112" customWidth="1"/>
    <col min="10" max="10" width="12" style="112" customWidth="1"/>
    <col min="11" max="11" width="6.625" style="112" customWidth="1"/>
    <col min="12" max="12" width="10.75" style="112" customWidth="1"/>
    <col min="13" max="13" width="6.625" style="112" customWidth="1"/>
    <col min="14" max="14" width="6.875" style="112" customWidth="1"/>
    <col min="15" max="15" width="3.875" style="112" customWidth="1"/>
    <col min="16" max="16" width="6.625" style="112" customWidth="1"/>
    <col min="17" max="17" width="18.5" style="112" customWidth="1"/>
    <col min="18" max="19" width="6.625" style="112" customWidth="1"/>
    <col min="20" max="20" width="10" style="112" customWidth="1"/>
    <col min="21" max="24" width="2.5" style="112" customWidth="1"/>
    <col min="25" max="25" width="5.625" style="112" customWidth="1"/>
    <col min="26" max="26" width="2.75" style="112" customWidth="1"/>
    <col min="27" max="27" width="3.625" style="112" customWidth="1"/>
    <col min="28" max="16384" width="9" style="112"/>
  </cols>
  <sheetData>
    <row r="1" spans="1:27" ht="30" customHeight="1" x14ac:dyDescent="0.15">
      <c r="A1" s="447" t="s">
        <v>474</v>
      </c>
      <c r="B1" s="106"/>
      <c r="C1" s="107" t="s">
        <v>48</v>
      </c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8"/>
      <c r="U1" s="109"/>
      <c r="V1" s="109"/>
      <c r="W1" s="446" t="s">
        <v>481</v>
      </c>
      <c r="X1" s="110"/>
      <c r="Y1" s="110"/>
      <c r="Z1" s="110"/>
      <c r="AA1" s="111"/>
    </row>
    <row r="2" spans="1:27" ht="15.75" hidden="1" customHeight="1" x14ac:dyDescent="0.15">
      <c r="A2" s="447" t="s">
        <v>28</v>
      </c>
      <c r="B2" s="106"/>
      <c r="C2" s="113"/>
      <c r="D2" s="113"/>
      <c r="Y2" s="114"/>
      <c r="Z2" s="114"/>
      <c r="AA2" s="6"/>
    </row>
    <row r="3" spans="1:27" ht="30" customHeight="1" x14ac:dyDescent="0.15">
      <c r="A3" s="448" t="s">
        <v>482</v>
      </c>
      <c r="B3" s="115"/>
      <c r="C3" s="112" t="s">
        <v>475</v>
      </c>
    </row>
    <row r="4" spans="1:27" ht="5.25" customHeight="1" x14ac:dyDescent="0.15">
      <c r="A4" s="115"/>
      <c r="B4" s="115"/>
      <c r="C4" s="116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8"/>
    </row>
    <row r="5" spans="1:27" ht="15" customHeight="1" x14ac:dyDescent="0.15">
      <c r="A5" s="115"/>
      <c r="B5" s="115"/>
      <c r="C5" s="119" t="s">
        <v>476</v>
      </c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1"/>
    </row>
    <row r="6" spans="1:27" ht="15" customHeight="1" x14ac:dyDescent="0.15">
      <c r="A6" s="115"/>
      <c r="B6" s="115"/>
      <c r="C6" s="119" t="s">
        <v>17</v>
      </c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1"/>
    </row>
    <row r="7" spans="1:27" ht="15" customHeight="1" x14ac:dyDescent="0.15">
      <c r="A7" s="115"/>
      <c r="B7" s="115"/>
      <c r="C7" s="119" t="s">
        <v>18</v>
      </c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1"/>
    </row>
    <row r="8" spans="1:27" ht="13.5" hidden="1" x14ac:dyDescent="0.15">
      <c r="A8" s="115"/>
      <c r="B8" s="115"/>
      <c r="C8" s="119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  <c r="S8" s="120"/>
      <c r="T8" s="120"/>
      <c r="U8" s="120"/>
      <c r="V8" s="120"/>
      <c r="W8" s="120"/>
      <c r="X8" s="120"/>
      <c r="Y8" s="120"/>
      <c r="Z8" s="121"/>
    </row>
    <row r="9" spans="1:27" ht="5.25" customHeight="1" x14ac:dyDescent="0.15">
      <c r="A9" s="115"/>
      <c r="B9" s="115"/>
      <c r="C9" s="122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4"/>
    </row>
    <row r="10" spans="1:27" ht="30" customHeight="1" x14ac:dyDescent="0.15">
      <c r="A10" s="115"/>
      <c r="B10" s="115"/>
    </row>
    <row r="11" spans="1:27" ht="15.75" hidden="1" customHeight="1" x14ac:dyDescent="0.15">
      <c r="A11" s="115"/>
      <c r="B11" s="115"/>
    </row>
    <row r="12" spans="1:27" ht="15.75" hidden="1" customHeight="1" x14ac:dyDescent="0.15">
      <c r="A12" s="115"/>
      <c r="B12" s="115"/>
    </row>
    <row r="13" spans="1:27" ht="15.75" hidden="1" customHeight="1" x14ac:dyDescent="0.15">
      <c r="A13" s="115"/>
      <c r="B13" s="115"/>
    </row>
    <row r="14" spans="1:27" ht="15.75" hidden="1" customHeight="1" x14ac:dyDescent="0.15">
      <c r="A14" s="115"/>
      <c r="B14" s="115"/>
    </row>
    <row r="15" spans="1:27" ht="15.75" hidden="1" customHeight="1" x14ac:dyDescent="0.15">
      <c r="A15" s="115"/>
      <c r="B15" s="115"/>
    </row>
    <row r="16" spans="1:27" ht="15.75" hidden="1" customHeight="1" x14ac:dyDescent="0.15">
      <c r="A16" s="115"/>
      <c r="B16" s="115"/>
    </row>
    <row r="17" spans="1:26" ht="20.100000000000001" customHeight="1" x14ac:dyDescent="0.15">
      <c r="A17" s="115"/>
      <c r="B17" s="115"/>
      <c r="C17" s="125" t="s">
        <v>22</v>
      </c>
      <c r="D17" s="126"/>
      <c r="E17" s="126"/>
      <c r="F17" s="126"/>
      <c r="G17" s="126"/>
      <c r="H17" s="127"/>
    </row>
    <row r="18" spans="1:26" ht="15" customHeight="1" x14ac:dyDescent="0.15">
      <c r="A18" s="115"/>
      <c r="B18" s="115"/>
      <c r="C18" s="128"/>
      <c r="D18" s="129"/>
      <c r="E18" s="130"/>
      <c r="F18" s="130"/>
      <c r="G18" s="130"/>
      <c r="H18" s="130"/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2"/>
    </row>
    <row r="19" spans="1:26" ht="15.75" hidden="1" customHeight="1" x14ac:dyDescent="0.15">
      <c r="A19" s="115"/>
      <c r="B19" s="115"/>
      <c r="C19" s="128"/>
      <c r="D19" s="129"/>
      <c r="E19" s="129"/>
      <c r="F19" s="129"/>
      <c r="G19" s="129"/>
      <c r="H19" s="129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  <c r="V19" s="133"/>
      <c r="W19" s="133"/>
      <c r="X19" s="133"/>
      <c r="Y19" s="133"/>
      <c r="Z19" s="134"/>
    </row>
    <row r="20" spans="1:26" ht="20.100000000000001" customHeight="1" x14ac:dyDescent="0.15">
      <c r="A20" s="115">
        <f>IF(TRIM($I20)="", 1001, 0)</f>
        <v>1001</v>
      </c>
      <c r="B20" s="115"/>
      <c r="C20" s="135"/>
      <c r="D20" s="136">
        <v>1</v>
      </c>
      <c r="E20" s="137" t="s">
        <v>0</v>
      </c>
      <c r="F20" s="137"/>
      <c r="G20" s="137"/>
      <c r="H20" s="137"/>
      <c r="I20" s="100"/>
      <c r="J20" s="101"/>
      <c r="K20" s="101"/>
      <c r="L20" s="101"/>
      <c r="M20" s="101"/>
      <c r="N20" s="133"/>
      <c r="O20" s="133"/>
      <c r="P20" s="133"/>
      <c r="Q20" s="133"/>
      <c r="R20" s="133"/>
      <c r="S20" s="133"/>
      <c r="T20" s="133"/>
      <c r="U20" s="133"/>
      <c r="V20" s="133"/>
      <c r="W20" s="133"/>
      <c r="X20" s="133"/>
      <c r="Y20" s="133"/>
      <c r="Z20" s="134"/>
    </row>
    <row r="21" spans="1:26" ht="20.100000000000001" customHeight="1" x14ac:dyDescent="0.15">
      <c r="A21" s="115"/>
      <c r="B21" s="115"/>
      <c r="C21" s="135"/>
      <c r="D21" s="136"/>
      <c r="E21" s="138"/>
      <c r="F21" s="138"/>
      <c r="G21" s="138"/>
      <c r="H21" s="138"/>
      <c r="I21" s="139"/>
      <c r="J21" s="140" t="s">
        <v>468</v>
      </c>
      <c r="K21" s="141"/>
      <c r="L21" s="141"/>
      <c r="M21" s="141"/>
      <c r="N21" s="141"/>
      <c r="O21" s="141"/>
      <c r="P21" s="141"/>
      <c r="Q21" s="141"/>
      <c r="R21" s="141"/>
      <c r="S21" s="141"/>
      <c r="T21" s="141"/>
      <c r="U21" s="141"/>
      <c r="V21" s="141"/>
      <c r="W21" s="141"/>
      <c r="X21" s="141"/>
      <c r="Y21" s="141"/>
      <c r="Z21" s="134"/>
    </row>
    <row r="22" spans="1:26" ht="20.100000000000001" customHeight="1" x14ac:dyDescent="0.15">
      <c r="A22" s="115">
        <f>IF(AND(TRIM($I22)&lt;&gt;"", OR(ISERROR(FIND("@"&amp;LEFT($I22,3)&amp;"@", 都道府県3))=FALSE, ISERROR(FIND("@"&amp;LEFT($I22,4)&amp;"@",都道府県4))=FALSE))=FALSE, 1001, 0)</f>
        <v>1001</v>
      </c>
      <c r="B22" s="115"/>
      <c r="C22" s="135"/>
      <c r="D22" s="136">
        <v>2</v>
      </c>
      <c r="E22" s="137" t="s">
        <v>1</v>
      </c>
      <c r="F22" s="137"/>
      <c r="G22" s="137"/>
      <c r="H22" s="137"/>
      <c r="I22" s="103"/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34"/>
    </row>
    <row r="23" spans="1:26" ht="20.100000000000001" customHeight="1" x14ac:dyDescent="0.15">
      <c r="A23" s="115"/>
      <c r="B23" s="115"/>
      <c r="C23" s="135"/>
      <c r="D23" s="136"/>
      <c r="E23" s="138"/>
      <c r="F23" s="138"/>
      <c r="G23" s="138"/>
      <c r="H23" s="138"/>
      <c r="I23" s="139"/>
      <c r="J23" s="142" t="s">
        <v>20</v>
      </c>
      <c r="K23" s="141"/>
      <c r="L23" s="141"/>
      <c r="M23" s="141"/>
      <c r="N23" s="141"/>
      <c r="O23" s="141"/>
      <c r="P23" s="141"/>
      <c r="Q23" s="141"/>
      <c r="R23" s="141"/>
      <c r="S23" s="141"/>
      <c r="T23" s="141"/>
      <c r="U23" s="141"/>
      <c r="V23" s="141"/>
      <c r="W23" s="141"/>
      <c r="X23" s="141"/>
      <c r="Y23" s="141"/>
      <c r="Z23" s="134"/>
    </row>
    <row r="24" spans="1:26" ht="20.100000000000001" customHeight="1" x14ac:dyDescent="0.15">
      <c r="A24" s="115">
        <f>IF(TRIM($I24)="", 1001, 0)</f>
        <v>1001</v>
      </c>
      <c r="B24" s="115"/>
      <c r="C24" s="135"/>
      <c r="D24" s="136">
        <v>3</v>
      </c>
      <c r="E24" s="137" t="s">
        <v>2</v>
      </c>
      <c r="F24" s="137"/>
      <c r="G24" s="137"/>
      <c r="H24" s="137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134"/>
    </row>
    <row r="25" spans="1:26" ht="20.100000000000001" customHeight="1" x14ac:dyDescent="0.15">
      <c r="A25" s="115"/>
      <c r="B25" s="115"/>
      <c r="C25" s="143"/>
      <c r="D25" s="133"/>
      <c r="E25" s="138"/>
      <c r="F25" s="138"/>
      <c r="G25" s="138"/>
      <c r="H25" s="138"/>
      <c r="I25" s="139"/>
      <c r="J25" s="140" t="s">
        <v>469</v>
      </c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  <c r="W25" s="141"/>
      <c r="X25" s="141"/>
      <c r="Y25" s="141"/>
      <c r="Z25" s="134"/>
    </row>
    <row r="26" spans="1:26" ht="20.100000000000001" customHeight="1" x14ac:dyDescent="0.15">
      <c r="A26" s="115">
        <f>IF(TRIM($I26)="", 1001, 0)</f>
        <v>1001</v>
      </c>
      <c r="B26" s="115"/>
      <c r="C26" s="135"/>
      <c r="D26" s="136">
        <v>4</v>
      </c>
      <c r="E26" s="137" t="s">
        <v>3</v>
      </c>
      <c r="F26" s="137"/>
      <c r="G26" s="137"/>
      <c r="H26" s="137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134"/>
    </row>
    <row r="27" spans="1:26" ht="20.100000000000001" customHeight="1" x14ac:dyDescent="0.15">
      <c r="A27" s="115"/>
      <c r="B27" s="115"/>
      <c r="C27" s="143"/>
      <c r="D27" s="133"/>
      <c r="E27" s="138"/>
      <c r="F27" s="138"/>
      <c r="G27" s="138"/>
      <c r="H27" s="138"/>
      <c r="I27" s="139"/>
      <c r="J27" s="140" t="s">
        <v>432</v>
      </c>
      <c r="K27" s="141"/>
      <c r="L27" s="141"/>
      <c r="M27" s="141"/>
      <c r="N27" s="141"/>
      <c r="O27" s="141"/>
      <c r="P27" s="141"/>
      <c r="Q27" s="141"/>
      <c r="R27" s="141"/>
      <c r="S27" s="141"/>
      <c r="T27" s="141"/>
      <c r="U27" s="141"/>
      <c r="V27" s="141"/>
      <c r="W27" s="141"/>
      <c r="X27" s="141"/>
      <c r="Y27" s="141"/>
      <c r="Z27" s="144"/>
    </row>
    <row r="28" spans="1:26" ht="20.100000000000001" customHeight="1" x14ac:dyDescent="0.15">
      <c r="A28" s="115">
        <f>IF(TRIM($I28)="", 1001, 0)</f>
        <v>1001</v>
      </c>
      <c r="B28" s="115"/>
      <c r="C28" s="135"/>
      <c r="D28" s="136">
        <v>5</v>
      </c>
      <c r="E28" s="137" t="s">
        <v>15</v>
      </c>
      <c r="F28" s="137"/>
      <c r="G28" s="137"/>
      <c r="H28" s="137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134"/>
    </row>
    <row r="29" spans="1:26" ht="20.100000000000001" customHeight="1" x14ac:dyDescent="0.15">
      <c r="A29" s="115"/>
      <c r="B29" s="115"/>
      <c r="C29" s="143"/>
      <c r="D29" s="133"/>
      <c r="E29" s="138"/>
      <c r="F29" s="138"/>
      <c r="G29" s="138"/>
      <c r="H29" s="138"/>
      <c r="I29" s="145"/>
      <c r="J29" s="142" t="s">
        <v>16</v>
      </c>
      <c r="K29" s="141"/>
      <c r="L29" s="141"/>
      <c r="M29" s="141"/>
      <c r="N29" s="141"/>
      <c r="O29" s="141"/>
      <c r="P29" s="141"/>
      <c r="Q29" s="141"/>
      <c r="R29" s="141"/>
      <c r="S29" s="141"/>
      <c r="T29" s="141"/>
      <c r="U29" s="141"/>
      <c r="V29" s="141"/>
      <c r="W29" s="141"/>
      <c r="X29" s="141"/>
      <c r="Y29" s="141"/>
      <c r="Z29" s="144"/>
    </row>
    <row r="30" spans="1:26" ht="20.100000000000001" customHeight="1" x14ac:dyDescent="0.15">
      <c r="A30" s="115">
        <f>IF(TRIM($I30)="", 1001, 0)</f>
        <v>1001</v>
      </c>
      <c r="B30" s="115"/>
      <c r="C30" s="135"/>
      <c r="D30" s="136">
        <v>6</v>
      </c>
      <c r="E30" s="137" t="s">
        <v>4</v>
      </c>
      <c r="F30" s="137"/>
      <c r="G30" s="137"/>
      <c r="H30" s="137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134"/>
    </row>
    <row r="31" spans="1:26" ht="20.100000000000001" customHeight="1" x14ac:dyDescent="0.15">
      <c r="A31" s="115"/>
      <c r="B31" s="115"/>
      <c r="C31" s="143"/>
      <c r="D31" s="133"/>
      <c r="E31" s="138"/>
      <c r="F31" s="138"/>
      <c r="G31" s="138"/>
      <c r="H31" s="138"/>
      <c r="I31" s="145"/>
      <c r="J31" s="142" t="s">
        <v>10</v>
      </c>
      <c r="K31" s="141"/>
      <c r="L31" s="141"/>
      <c r="M31" s="141"/>
      <c r="N31" s="141"/>
      <c r="O31" s="141"/>
      <c r="P31" s="141"/>
      <c r="Q31" s="141"/>
      <c r="R31" s="141"/>
      <c r="S31" s="141"/>
      <c r="T31" s="141"/>
      <c r="U31" s="141"/>
      <c r="V31" s="141"/>
      <c r="W31" s="141"/>
      <c r="X31" s="141"/>
      <c r="Y31" s="141"/>
      <c r="Z31" s="144"/>
    </row>
    <row r="32" spans="1:26" ht="20.100000000000001" customHeight="1" x14ac:dyDescent="0.15">
      <c r="A32" s="115">
        <f>IF(TRIM($I32)="", 1001, 0)</f>
        <v>1001</v>
      </c>
      <c r="B32" s="115"/>
      <c r="C32" s="135"/>
      <c r="D32" s="136">
        <v>7</v>
      </c>
      <c r="E32" s="137" t="s">
        <v>5</v>
      </c>
      <c r="F32" s="137"/>
      <c r="G32" s="137"/>
      <c r="H32" s="137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134"/>
    </row>
    <row r="33" spans="1:27" ht="20.100000000000001" customHeight="1" x14ac:dyDescent="0.15">
      <c r="A33" s="115"/>
      <c r="B33" s="115"/>
      <c r="C33" s="143"/>
      <c r="D33" s="133"/>
      <c r="E33" s="138"/>
      <c r="F33" s="138"/>
      <c r="G33" s="138"/>
      <c r="H33" s="138"/>
      <c r="I33" s="145"/>
      <c r="J33" s="142" t="s">
        <v>11</v>
      </c>
      <c r="K33" s="141"/>
      <c r="L33" s="141"/>
      <c r="M33" s="141"/>
      <c r="N33" s="141"/>
      <c r="O33" s="141"/>
      <c r="P33" s="141"/>
      <c r="Q33" s="141"/>
      <c r="R33" s="141"/>
      <c r="S33" s="141"/>
      <c r="T33" s="141"/>
      <c r="U33" s="141"/>
      <c r="V33" s="141"/>
      <c r="W33" s="141"/>
      <c r="X33" s="141"/>
      <c r="Y33" s="141"/>
      <c r="Z33" s="134"/>
    </row>
    <row r="34" spans="1:27" ht="20.100000000000001" customHeight="1" x14ac:dyDescent="0.15">
      <c r="A34" s="115">
        <f>IF(NOT(AND(TRIM($I34)&lt;&gt;"",ISNUMBER(VALUE(SUBSTITUTE($I34,"-",""))))), 1001, 0)</f>
        <v>1001</v>
      </c>
      <c r="B34" s="115"/>
      <c r="C34" s="135"/>
      <c r="D34" s="136">
        <v>8</v>
      </c>
      <c r="E34" s="112" t="s">
        <v>6</v>
      </c>
      <c r="I34" s="99"/>
      <c r="J34" s="99"/>
      <c r="K34" s="99"/>
      <c r="L34" s="99"/>
      <c r="M34" s="99"/>
      <c r="N34" s="133"/>
      <c r="O34" s="133"/>
      <c r="P34" s="133"/>
      <c r="Q34" s="133"/>
      <c r="R34" s="133"/>
      <c r="S34" s="133"/>
      <c r="T34" s="133"/>
      <c r="U34" s="133"/>
      <c r="V34" s="133"/>
      <c r="W34" s="133"/>
      <c r="X34" s="133"/>
      <c r="Y34" s="133"/>
      <c r="Z34" s="134"/>
    </row>
    <row r="35" spans="1:27" ht="20.100000000000001" customHeight="1" x14ac:dyDescent="0.15">
      <c r="A35" s="115"/>
      <c r="B35" s="115"/>
      <c r="C35" s="143"/>
      <c r="D35" s="133"/>
      <c r="E35" s="133"/>
      <c r="F35" s="133"/>
      <c r="G35" s="133"/>
      <c r="H35" s="133"/>
      <c r="I35" s="146"/>
      <c r="J35" s="140" t="s">
        <v>433</v>
      </c>
      <c r="K35" s="141"/>
      <c r="L35" s="141"/>
      <c r="M35" s="141"/>
      <c r="N35" s="141"/>
      <c r="O35" s="141"/>
      <c r="P35" s="141"/>
      <c r="Q35" s="141"/>
      <c r="R35" s="141"/>
      <c r="S35" s="141"/>
      <c r="T35" s="141"/>
      <c r="U35" s="141"/>
      <c r="V35" s="141"/>
      <c r="W35" s="141"/>
      <c r="X35" s="141"/>
      <c r="Y35" s="141"/>
      <c r="Z35" s="134"/>
    </row>
    <row r="36" spans="1:27" ht="20.100000000000001" customHeight="1" x14ac:dyDescent="0.15">
      <c r="A36" s="115">
        <f>IF(AND(TRIM($I36)&lt;&gt;"",NOT(ISNUMBER(VALUE(SUBSTITUTE($I36,"-",""))))), 1001, 0)</f>
        <v>0</v>
      </c>
      <c r="B36" s="115"/>
      <c r="C36" s="135"/>
      <c r="D36" s="136">
        <v>9</v>
      </c>
      <c r="E36" s="112" t="s">
        <v>7</v>
      </c>
      <c r="I36" s="99"/>
      <c r="J36" s="101"/>
      <c r="K36" s="101"/>
      <c r="L36" s="101"/>
      <c r="M36" s="101"/>
      <c r="N36" s="133"/>
      <c r="O36" s="133"/>
      <c r="P36" s="133"/>
      <c r="Q36" s="133"/>
      <c r="R36" s="133"/>
      <c r="S36" s="133"/>
      <c r="T36" s="133"/>
      <c r="U36" s="133"/>
      <c r="V36" s="133"/>
      <c r="W36" s="133"/>
      <c r="X36" s="133"/>
      <c r="Y36" s="133"/>
      <c r="Z36" s="134"/>
    </row>
    <row r="37" spans="1:27" ht="20.100000000000001" customHeight="1" x14ac:dyDescent="0.15">
      <c r="A37" s="115"/>
      <c r="B37" s="115"/>
      <c r="C37" s="143"/>
      <c r="D37" s="133"/>
      <c r="E37" s="133"/>
      <c r="F37" s="133"/>
      <c r="G37" s="133"/>
      <c r="H37" s="133"/>
      <c r="I37" s="145"/>
      <c r="J37" s="142" t="s">
        <v>41</v>
      </c>
      <c r="K37" s="141"/>
      <c r="L37" s="141"/>
      <c r="M37" s="141"/>
      <c r="N37" s="141"/>
      <c r="O37" s="141"/>
      <c r="P37" s="141"/>
      <c r="Q37" s="141"/>
      <c r="R37" s="141"/>
      <c r="S37" s="141"/>
      <c r="T37" s="141"/>
      <c r="U37" s="141"/>
      <c r="V37" s="141"/>
      <c r="W37" s="141"/>
      <c r="X37" s="141"/>
      <c r="Y37" s="141"/>
      <c r="Z37" s="134"/>
    </row>
    <row r="38" spans="1:27" ht="20.100000000000001" customHeight="1" x14ac:dyDescent="0.15">
      <c r="A38" s="115"/>
      <c r="B38" s="115"/>
      <c r="C38" s="135"/>
      <c r="D38" s="136">
        <v>10</v>
      </c>
      <c r="E38" s="137" t="s">
        <v>9</v>
      </c>
      <c r="F38" s="137"/>
      <c r="G38" s="137"/>
      <c r="H38" s="137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134"/>
    </row>
    <row r="39" spans="1:27" ht="20.100000000000001" customHeight="1" x14ac:dyDescent="0.15">
      <c r="A39" s="115"/>
      <c r="B39" s="115"/>
      <c r="C39" s="143"/>
      <c r="D39" s="133"/>
      <c r="E39" s="133"/>
      <c r="F39" s="133"/>
      <c r="G39" s="133"/>
      <c r="H39" s="133"/>
      <c r="I39" s="145"/>
      <c r="J39" s="142" t="s">
        <v>12</v>
      </c>
      <c r="K39" s="141"/>
      <c r="L39" s="141"/>
      <c r="M39" s="141"/>
      <c r="N39" s="141"/>
      <c r="O39" s="141"/>
      <c r="P39" s="141"/>
      <c r="Q39" s="141"/>
      <c r="R39" s="141"/>
      <c r="S39" s="141"/>
      <c r="T39" s="141"/>
      <c r="U39" s="141"/>
      <c r="V39" s="141"/>
      <c r="W39" s="141"/>
      <c r="X39" s="141"/>
      <c r="Y39" s="141"/>
      <c r="Z39" s="134"/>
    </row>
    <row r="40" spans="1:27" ht="20.100000000000001" customHeight="1" x14ac:dyDescent="0.15">
      <c r="A40" s="115">
        <f>IF(AND($I40&lt;&gt;"一致する", $I40&lt;&gt;"一致しない"), 1001, 0)</f>
        <v>0</v>
      </c>
      <c r="B40" s="115"/>
      <c r="C40" s="135"/>
      <c r="D40" s="136">
        <v>11</v>
      </c>
      <c r="E40" s="137" t="s">
        <v>38</v>
      </c>
      <c r="F40" s="137"/>
      <c r="G40" s="137"/>
      <c r="H40" s="137"/>
      <c r="I40" s="99" t="s">
        <v>39</v>
      </c>
      <c r="J40" s="101"/>
      <c r="K40" s="101"/>
      <c r="L40" s="101"/>
      <c r="M40" s="101"/>
      <c r="N40" s="147"/>
      <c r="O40" s="147"/>
      <c r="P40" s="147"/>
      <c r="Q40" s="147"/>
      <c r="R40" s="147"/>
      <c r="S40" s="147"/>
      <c r="T40" s="147"/>
      <c r="U40" s="147"/>
      <c r="V40" s="147"/>
      <c r="W40" s="147"/>
      <c r="X40" s="147"/>
      <c r="Y40" s="147"/>
      <c r="Z40" s="148"/>
      <c r="AA40" s="147"/>
    </row>
    <row r="41" spans="1:27" ht="20.100000000000001" customHeight="1" x14ac:dyDescent="0.15">
      <c r="A41" s="115"/>
      <c r="B41" s="115"/>
      <c r="C41" s="143"/>
      <c r="D41" s="133"/>
      <c r="E41" s="138"/>
      <c r="F41" s="138"/>
      <c r="G41" s="138"/>
      <c r="H41" s="138"/>
      <c r="I41" s="145"/>
      <c r="J41" s="142" t="s">
        <v>429</v>
      </c>
      <c r="K41" s="149"/>
      <c r="L41" s="149"/>
      <c r="M41" s="149"/>
      <c r="N41" s="149"/>
      <c r="O41" s="149"/>
      <c r="P41" s="149"/>
      <c r="Q41" s="149"/>
      <c r="R41" s="149"/>
      <c r="S41" s="149"/>
      <c r="T41" s="149"/>
      <c r="U41" s="149"/>
      <c r="V41" s="149"/>
      <c r="W41" s="149"/>
      <c r="X41" s="149"/>
      <c r="Y41" s="149"/>
      <c r="Z41" s="144"/>
      <c r="AA41" s="149"/>
    </row>
    <row r="42" spans="1:27" ht="15" customHeight="1" x14ac:dyDescent="0.15">
      <c r="A42" s="115"/>
      <c r="B42" s="115"/>
      <c r="C42" s="150"/>
      <c r="D42" s="151"/>
      <c r="E42" s="152"/>
      <c r="F42" s="152"/>
      <c r="G42" s="152"/>
      <c r="H42" s="152"/>
      <c r="I42" s="153"/>
      <c r="J42" s="153"/>
      <c r="K42" s="153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  <c r="X42" s="153"/>
      <c r="Y42" s="153"/>
      <c r="Z42" s="154"/>
    </row>
    <row r="43" spans="1:27" ht="15" customHeight="1" x14ac:dyDescent="0.15">
      <c r="A43" s="115"/>
      <c r="B43" s="115"/>
      <c r="C43" s="133"/>
      <c r="D43" s="133"/>
      <c r="E43" s="133"/>
      <c r="F43" s="133"/>
      <c r="G43" s="133"/>
      <c r="H43" s="133"/>
      <c r="I43" s="149"/>
      <c r="J43" s="149"/>
      <c r="K43" s="149"/>
      <c r="L43" s="149"/>
      <c r="M43" s="149"/>
      <c r="N43" s="149"/>
      <c r="O43" s="149"/>
      <c r="P43" s="149"/>
      <c r="Q43" s="149"/>
      <c r="R43" s="149"/>
      <c r="S43" s="149"/>
      <c r="T43" s="149"/>
      <c r="U43" s="149"/>
      <c r="V43" s="149"/>
      <c r="W43" s="149"/>
      <c r="X43" s="149"/>
      <c r="Y43" s="149"/>
      <c r="Z43" s="133"/>
    </row>
    <row r="44" spans="1:27" ht="15.75" hidden="1" customHeight="1" x14ac:dyDescent="0.15">
      <c r="A44" s="115"/>
      <c r="B44" s="115"/>
      <c r="C44" s="133"/>
      <c r="D44" s="133"/>
      <c r="E44" s="133"/>
      <c r="F44" s="133"/>
      <c r="G44" s="133"/>
      <c r="H44" s="133"/>
      <c r="I44" s="149"/>
      <c r="J44" s="149"/>
      <c r="K44" s="149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149"/>
      <c r="X44" s="149"/>
      <c r="Y44" s="149"/>
      <c r="Z44" s="133"/>
    </row>
    <row r="45" spans="1:27" ht="15.75" hidden="1" customHeight="1" x14ac:dyDescent="0.15">
      <c r="A45" s="115"/>
      <c r="B45" s="115"/>
      <c r="C45" s="133"/>
      <c r="D45" s="133"/>
      <c r="E45" s="133"/>
      <c r="F45" s="133"/>
      <c r="G45" s="133"/>
      <c r="H45" s="133"/>
      <c r="I45" s="149"/>
      <c r="J45" s="149"/>
      <c r="K45" s="149"/>
      <c r="L45" s="149"/>
      <c r="M45" s="149"/>
      <c r="N45" s="149"/>
      <c r="O45" s="149"/>
      <c r="P45" s="149"/>
      <c r="Q45" s="149"/>
      <c r="R45" s="149"/>
      <c r="S45" s="149"/>
      <c r="T45" s="149"/>
      <c r="U45" s="149"/>
      <c r="V45" s="149"/>
      <c r="W45" s="149"/>
      <c r="X45" s="149"/>
      <c r="Y45" s="149"/>
      <c r="Z45" s="133"/>
    </row>
    <row r="46" spans="1:27" ht="15.75" hidden="1" customHeight="1" x14ac:dyDescent="0.15">
      <c r="A46" s="115"/>
      <c r="B46" s="115"/>
      <c r="C46" s="133"/>
      <c r="D46" s="133"/>
      <c r="E46" s="133"/>
      <c r="F46" s="133"/>
      <c r="G46" s="133"/>
      <c r="H46" s="133"/>
      <c r="I46" s="149"/>
      <c r="J46" s="149"/>
      <c r="K46" s="149"/>
      <c r="L46" s="149"/>
      <c r="M46" s="149"/>
      <c r="N46" s="149"/>
      <c r="O46" s="149"/>
      <c r="P46" s="149"/>
      <c r="Q46" s="149"/>
      <c r="R46" s="149"/>
      <c r="S46" s="149"/>
      <c r="T46" s="149"/>
      <c r="U46" s="149"/>
      <c r="V46" s="149"/>
      <c r="W46" s="149"/>
      <c r="X46" s="149"/>
      <c r="Y46" s="149"/>
      <c r="Z46" s="133"/>
    </row>
    <row r="47" spans="1:27" ht="15.75" hidden="1" customHeight="1" x14ac:dyDescent="0.15">
      <c r="A47" s="115"/>
      <c r="B47" s="115"/>
      <c r="C47" s="133"/>
      <c r="D47" s="133"/>
      <c r="E47" s="133"/>
      <c r="F47" s="133"/>
      <c r="G47" s="133"/>
      <c r="H47" s="133"/>
      <c r="I47" s="155"/>
      <c r="J47" s="133"/>
      <c r="K47" s="133"/>
      <c r="L47" s="133"/>
      <c r="M47" s="133"/>
      <c r="N47" s="133"/>
      <c r="O47" s="133"/>
      <c r="P47" s="133"/>
      <c r="Q47" s="133"/>
      <c r="R47" s="133"/>
      <c r="S47" s="133"/>
      <c r="T47" s="133"/>
      <c r="U47" s="133"/>
      <c r="V47" s="133"/>
      <c r="W47" s="133"/>
      <c r="X47" s="133"/>
      <c r="Y47" s="133"/>
      <c r="Z47" s="133"/>
    </row>
    <row r="48" spans="1:27" ht="15.75" hidden="1" customHeight="1" x14ac:dyDescent="0.15">
      <c r="A48" s="115"/>
      <c r="B48" s="115"/>
      <c r="C48" s="133"/>
      <c r="D48" s="133"/>
      <c r="E48" s="133"/>
      <c r="F48" s="133"/>
      <c r="G48" s="133"/>
      <c r="H48" s="133"/>
      <c r="I48" s="149"/>
      <c r="J48" s="149"/>
      <c r="K48" s="149"/>
      <c r="L48" s="149"/>
      <c r="M48" s="149"/>
      <c r="N48" s="149"/>
      <c r="O48" s="149"/>
      <c r="P48" s="149"/>
      <c r="Q48" s="149"/>
      <c r="R48" s="149"/>
      <c r="S48" s="149"/>
      <c r="T48" s="149"/>
      <c r="U48" s="149"/>
      <c r="V48" s="149"/>
      <c r="W48" s="149"/>
      <c r="X48" s="149"/>
      <c r="Y48" s="149"/>
      <c r="Z48" s="133"/>
    </row>
    <row r="49" spans="1:27" ht="15.75" hidden="1" customHeight="1" x14ac:dyDescent="0.15">
      <c r="A49" s="115"/>
      <c r="B49" s="115"/>
      <c r="C49" s="133"/>
      <c r="D49" s="133"/>
      <c r="E49" s="133"/>
      <c r="F49" s="133"/>
      <c r="G49" s="133"/>
      <c r="H49" s="133"/>
      <c r="I49" s="149"/>
      <c r="J49" s="149"/>
      <c r="K49" s="149"/>
      <c r="L49" s="149"/>
      <c r="M49" s="149"/>
      <c r="N49" s="149"/>
      <c r="O49" s="149"/>
      <c r="P49" s="149"/>
      <c r="Q49" s="149"/>
      <c r="R49" s="149"/>
      <c r="S49" s="149"/>
      <c r="T49" s="149"/>
      <c r="U49" s="149"/>
      <c r="V49" s="149"/>
      <c r="W49" s="149"/>
      <c r="X49" s="149"/>
      <c r="Y49" s="149"/>
      <c r="Z49" s="133"/>
    </row>
    <row r="50" spans="1:27" ht="15.75" hidden="1" customHeight="1" x14ac:dyDescent="0.15">
      <c r="A50" s="115"/>
      <c r="B50" s="115"/>
      <c r="C50" s="133"/>
      <c r="D50" s="133"/>
      <c r="E50" s="133"/>
      <c r="F50" s="133"/>
      <c r="G50" s="133"/>
      <c r="H50" s="133"/>
      <c r="I50" s="149"/>
      <c r="J50" s="149"/>
      <c r="K50" s="149"/>
      <c r="L50" s="149"/>
      <c r="M50" s="149"/>
      <c r="N50" s="149"/>
      <c r="O50" s="149"/>
      <c r="P50" s="149"/>
      <c r="Q50" s="149"/>
      <c r="R50" s="149"/>
      <c r="S50" s="149"/>
      <c r="T50" s="149"/>
      <c r="U50" s="149"/>
      <c r="V50" s="149"/>
      <c r="W50" s="149"/>
      <c r="X50" s="149"/>
      <c r="Y50" s="149"/>
      <c r="Z50" s="133"/>
    </row>
    <row r="51" spans="1:27" ht="15.75" hidden="1" customHeight="1" x14ac:dyDescent="0.15">
      <c r="A51" s="115"/>
      <c r="B51" s="115"/>
      <c r="C51" s="133"/>
      <c r="D51" s="133"/>
      <c r="E51" s="133"/>
      <c r="F51" s="133"/>
      <c r="G51" s="133"/>
      <c r="H51" s="133"/>
      <c r="I51" s="149"/>
      <c r="J51" s="149"/>
      <c r="K51" s="149"/>
      <c r="L51" s="149"/>
      <c r="M51" s="149"/>
      <c r="N51" s="149"/>
      <c r="O51" s="149"/>
      <c r="P51" s="149"/>
      <c r="Q51" s="149"/>
      <c r="R51" s="149"/>
      <c r="S51" s="149"/>
      <c r="T51" s="149"/>
      <c r="U51" s="149"/>
      <c r="V51" s="149"/>
      <c r="W51" s="149"/>
      <c r="X51" s="149"/>
      <c r="Y51" s="149"/>
      <c r="Z51" s="133"/>
    </row>
    <row r="52" spans="1:27" ht="15.75" hidden="1" customHeight="1" x14ac:dyDescent="0.15">
      <c r="A52" s="115"/>
      <c r="B52" s="115"/>
      <c r="C52" s="133"/>
      <c r="D52" s="133"/>
      <c r="E52" s="133"/>
      <c r="F52" s="133"/>
      <c r="G52" s="133"/>
      <c r="H52" s="133"/>
      <c r="I52" s="155"/>
      <c r="J52" s="133"/>
      <c r="K52" s="133"/>
      <c r="L52" s="133"/>
      <c r="M52" s="133"/>
      <c r="N52" s="133"/>
      <c r="O52" s="133"/>
      <c r="P52" s="133"/>
      <c r="Q52" s="133"/>
      <c r="R52" s="133"/>
      <c r="S52" s="133"/>
      <c r="T52" s="133"/>
      <c r="U52" s="133"/>
      <c r="V52" s="133"/>
      <c r="W52" s="133"/>
      <c r="X52" s="133"/>
      <c r="Y52" s="133"/>
      <c r="Z52" s="133"/>
    </row>
    <row r="53" spans="1:27" ht="15.75" hidden="1" customHeight="1" x14ac:dyDescent="0.15">
      <c r="A53" s="115"/>
      <c r="B53" s="115"/>
      <c r="C53" s="133"/>
      <c r="D53" s="133"/>
      <c r="E53" s="133"/>
      <c r="F53" s="133"/>
      <c r="G53" s="133"/>
      <c r="H53" s="133"/>
      <c r="I53" s="149"/>
      <c r="J53" s="149"/>
      <c r="K53" s="149"/>
      <c r="L53" s="149"/>
      <c r="M53" s="149"/>
      <c r="N53" s="149"/>
      <c r="O53" s="149"/>
      <c r="P53" s="149"/>
      <c r="Q53" s="149"/>
      <c r="R53" s="149"/>
      <c r="S53" s="149"/>
      <c r="T53" s="149"/>
      <c r="U53" s="149"/>
      <c r="V53" s="149"/>
      <c r="W53" s="149"/>
      <c r="X53" s="149"/>
      <c r="Y53" s="149"/>
      <c r="Z53" s="133"/>
    </row>
    <row r="54" spans="1:27" ht="15.75" hidden="1" customHeight="1" x14ac:dyDescent="0.15">
      <c r="A54" s="115"/>
      <c r="B54" s="115"/>
      <c r="C54" s="133"/>
      <c r="D54" s="133"/>
      <c r="E54" s="133"/>
      <c r="F54" s="133"/>
      <c r="G54" s="133"/>
      <c r="H54" s="133"/>
      <c r="I54" s="149"/>
      <c r="J54" s="149"/>
      <c r="K54" s="149"/>
      <c r="L54" s="149"/>
      <c r="M54" s="149"/>
      <c r="N54" s="149"/>
      <c r="O54" s="149"/>
      <c r="P54" s="149"/>
      <c r="Q54" s="149"/>
      <c r="R54" s="149"/>
      <c r="S54" s="149"/>
      <c r="T54" s="149"/>
      <c r="U54" s="149"/>
      <c r="V54" s="149"/>
      <c r="W54" s="149"/>
      <c r="X54" s="149"/>
      <c r="Y54" s="149"/>
      <c r="Z54" s="133"/>
    </row>
    <row r="55" spans="1:27" ht="15.75" hidden="1" customHeight="1" x14ac:dyDescent="0.15">
      <c r="A55" s="115"/>
      <c r="B55" s="115"/>
      <c r="C55" s="133"/>
      <c r="D55" s="133"/>
      <c r="E55" s="133"/>
      <c r="F55" s="133"/>
      <c r="G55" s="133"/>
      <c r="H55" s="133"/>
      <c r="I55" s="155"/>
      <c r="J55" s="133"/>
      <c r="K55" s="133"/>
      <c r="L55" s="133"/>
      <c r="M55" s="133"/>
      <c r="N55" s="133"/>
      <c r="O55" s="133"/>
      <c r="P55" s="133"/>
      <c r="Q55" s="133"/>
      <c r="R55" s="133"/>
      <c r="S55" s="133"/>
      <c r="T55" s="133"/>
      <c r="U55" s="133"/>
      <c r="V55" s="133"/>
      <c r="W55" s="133"/>
      <c r="X55" s="133"/>
      <c r="Y55" s="133"/>
      <c r="Z55" s="133"/>
    </row>
    <row r="56" spans="1:27" ht="15.75" hidden="1" customHeight="1" x14ac:dyDescent="0.15">
      <c r="A56" s="115"/>
      <c r="B56" s="115"/>
      <c r="C56" s="133"/>
      <c r="D56" s="133"/>
      <c r="E56" s="133"/>
      <c r="F56" s="133"/>
      <c r="G56" s="133"/>
      <c r="H56" s="133"/>
      <c r="I56" s="149"/>
      <c r="J56" s="149"/>
      <c r="K56" s="149"/>
      <c r="L56" s="149"/>
      <c r="M56" s="149"/>
      <c r="N56" s="149"/>
      <c r="O56" s="149"/>
      <c r="P56" s="149"/>
      <c r="Q56" s="149"/>
      <c r="R56" s="149"/>
      <c r="S56" s="149"/>
      <c r="T56" s="149"/>
      <c r="U56" s="149"/>
      <c r="V56" s="149"/>
      <c r="W56" s="149"/>
      <c r="X56" s="149"/>
      <c r="Y56" s="149"/>
      <c r="Z56" s="133"/>
    </row>
    <row r="57" spans="1:27" ht="15.75" hidden="1" customHeight="1" x14ac:dyDescent="0.15">
      <c r="A57" s="115"/>
      <c r="B57" s="115"/>
      <c r="C57" s="133"/>
      <c r="D57" s="133"/>
      <c r="E57" s="133"/>
      <c r="F57" s="133"/>
      <c r="G57" s="133"/>
      <c r="H57" s="133"/>
      <c r="I57" s="149"/>
      <c r="J57" s="149"/>
      <c r="K57" s="149"/>
      <c r="L57" s="149"/>
      <c r="M57" s="149"/>
      <c r="N57" s="149"/>
      <c r="O57" s="149"/>
      <c r="P57" s="149"/>
      <c r="Q57" s="149"/>
      <c r="R57" s="149"/>
      <c r="S57" s="149"/>
      <c r="T57" s="149"/>
      <c r="U57" s="149"/>
      <c r="V57" s="149"/>
      <c r="W57" s="149"/>
      <c r="X57" s="149"/>
      <c r="Y57" s="149"/>
      <c r="Z57" s="133"/>
    </row>
    <row r="58" spans="1:27" ht="15.75" hidden="1" customHeight="1" x14ac:dyDescent="0.15">
      <c r="A58" s="115"/>
      <c r="B58" s="115"/>
      <c r="C58" s="133"/>
      <c r="D58" s="133"/>
      <c r="E58" s="133"/>
      <c r="F58" s="133"/>
      <c r="G58" s="133"/>
      <c r="H58" s="133"/>
      <c r="I58" s="149"/>
      <c r="J58" s="149"/>
      <c r="K58" s="149"/>
      <c r="L58" s="149"/>
      <c r="M58" s="149"/>
      <c r="N58" s="149"/>
      <c r="O58" s="149"/>
      <c r="P58" s="149"/>
      <c r="Q58" s="149"/>
      <c r="R58" s="149"/>
      <c r="S58" s="149"/>
      <c r="T58" s="149"/>
      <c r="U58" s="149"/>
      <c r="V58" s="149"/>
      <c r="W58" s="149"/>
      <c r="X58" s="149"/>
      <c r="Y58" s="149"/>
      <c r="Z58" s="133"/>
    </row>
    <row r="59" spans="1:27" ht="15" customHeight="1" x14ac:dyDescent="0.15">
      <c r="A59" s="115"/>
      <c r="B59" s="115"/>
      <c r="C59" s="133"/>
      <c r="D59" s="133"/>
      <c r="E59" s="133"/>
      <c r="F59" s="133"/>
      <c r="G59" s="133"/>
      <c r="H59" s="133"/>
      <c r="I59" s="155"/>
      <c r="J59" s="133"/>
      <c r="K59" s="133"/>
      <c r="L59" s="133"/>
      <c r="M59" s="133"/>
      <c r="N59" s="133"/>
      <c r="O59" s="133"/>
      <c r="P59" s="133"/>
      <c r="Q59" s="133"/>
      <c r="R59" s="133"/>
      <c r="S59" s="133"/>
      <c r="T59" s="133"/>
      <c r="U59" s="133"/>
      <c r="V59" s="133"/>
      <c r="W59" s="133"/>
      <c r="X59" s="133"/>
      <c r="Y59" s="133"/>
      <c r="Z59" s="133"/>
    </row>
    <row r="60" spans="1:27" ht="20.100000000000001" customHeight="1" x14ac:dyDescent="0.15">
      <c r="A60" s="115"/>
      <c r="B60" s="115"/>
      <c r="C60" s="156" t="s">
        <v>23</v>
      </c>
      <c r="D60" s="157"/>
      <c r="E60" s="157"/>
      <c r="F60" s="157"/>
      <c r="G60" s="157"/>
      <c r="H60" s="158"/>
    </row>
    <row r="61" spans="1:27" ht="15" customHeight="1" x14ac:dyDescent="0.15">
      <c r="A61" s="115"/>
      <c r="B61" s="115"/>
      <c r="C61" s="128"/>
      <c r="D61" s="129"/>
      <c r="E61" s="130"/>
      <c r="F61" s="130"/>
      <c r="G61" s="130"/>
      <c r="H61" s="130"/>
      <c r="I61" s="159"/>
      <c r="J61" s="131"/>
      <c r="K61" s="131"/>
      <c r="L61" s="131"/>
      <c r="M61" s="131"/>
      <c r="N61" s="131"/>
      <c r="O61" s="131"/>
      <c r="P61" s="131"/>
      <c r="Q61" s="131"/>
      <c r="R61" s="131"/>
      <c r="S61" s="131"/>
      <c r="T61" s="131"/>
      <c r="U61" s="131"/>
      <c r="V61" s="131"/>
      <c r="W61" s="131"/>
      <c r="X61" s="131"/>
      <c r="Y61" s="131"/>
      <c r="Z61" s="132"/>
    </row>
    <row r="62" spans="1:27" ht="20.100000000000001" customHeight="1" x14ac:dyDescent="0.15">
      <c r="A62" s="115"/>
      <c r="B62" s="115"/>
      <c r="C62" s="128"/>
      <c r="D62" s="160" t="s">
        <v>32</v>
      </c>
      <c r="E62" s="160"/>
      <c r="F62" s="160"/>
      <c r="G62" s="160"/>
      <c r="H62" s="160"/>
      <c r="I62" s="160"/>
      <c r="J62" s="160"/>
      <c r="K62" s="160"/>
      <c r="L62" s="160"/>
      <c r="M62" s="160"/>
      <c r="N62" s="160"/>
      <c r="O62" s="160"/>
      <c r="P62" s="160"/>
      <c r="Q62" s="160"/>
      <c r="R62" s="160"/>
      <c r="S62" s="160"/>
      <c r="T62" s="160"/>
      <c r="U62" s="160"/>
      <c r="V62" s="160"/>
      <c r="W62" s="160"/>
      <c r="X62" s="160"/>
      <c r="Y62" s="160"/>
      <c r="Z62" s="134"/>
    </row>
    <row r="63" spans="1:27" ht="20.100000000000001" customHeight="1" x14ac:dyDescent="0.15">
      <c r="A63" s="115">
        <f>IF(AND($I63&lt;&gt;"しない", $I63&lt;&gt;"する"), 1001, 0)</f>
        <v>1001</v>
      </c>
      <c r="B63" s="115"/>
      <c r="C63" s="128"/>
      <c r="D63" s="136">
        <v>1</v>
      </c>
      <c r="E63" s="138" t="s">
        <v>40</v>
      </c>
      <c r="F63" s="138"/>
      <c r="G63" s="138"/>
      <c r="H63" s="138"/>
      <c r="I63" s="99"/>
      <c r="J63" s="102"/>
      <c r="K63" s="102"/>
      <c r="L63" s="102"/>
      <c r="M63" s="102"/>
      <c r="N63" s="133"/>
      <c r="O63" s="133"/>
      <c r="P63" s="133"/>
      <c r="Q63" s="133"/>
      <c r="R63" s="133"/>
      <c r="S63" s="161"/>
      <c r="T63" s="161"/>
      <c r="U63" s="161"/>
      <c r="V63" s="161"/>
      <c r="W63" s="161"/>
      <c r="X63" s="161"/>
      <c r="Y63" s="161"/>
      <c r="Z63" s="162"/>
      <c r="AA63" s="161"/>
    </row>
    <row r="64" spans="1:27" ht="20.100000000000001" customHeight="1" x14ac:dyDescent="0.15">
      <c r="A64" s="115"/>
      <c r="B64" s="115"/>
      <c r="C64" s="128"/>
      <c r="D64" s="133"/>
      <c r="E64" s="138"/>
      <c r="F64" s="138"/>
      <c r="G64" s="138"/>
      <c r="H64" s="138"/>
      <c r="I64" s="145"/>
      <c r="J64" s="142" t="s">
        <v>29</v>
      </c>
      <c r="K64" s="149"/>
      <c r="L64" s="149"/>
      <c r="M64" s="149"/>
      <c r="N64" s="149"/>
      <c r="O64" s="149"/>
      <c r="P64" s="149"/>
      <c r="Q64" s="149"/>
      <c r="R64" s="149"/>
      <c r="S64" s="149"/>
      <c r="T64" s="149"/>
      <c r="U64" s="149"/>
      <c r="V64" s="149"/>
      <c r="W64" s="149"/>
      <c r="X64" s="149"/>
      <c r="Y64" s="149"/>
      <c r="Z64" s="144"/>
      <c r="AA64" s="149"/>
    </row>
    <row r="65" spans="1:27" ht="20.100000000000001" hidden="1" customHeight="1" x14ac:dyDescent="0.15">
      <c r="A65" s="115"/>
      <c r="B65" s="115"/>
      <c r="C65" s="143"/>
      <c r="D65" s="133"/>
      <c r="E65" s="133"/>
      <c r="F65" s="133"/>
      <c r="G65" s="133"/>
      <c r="H65" s="133"/>
      <c r="I65" s="163"/>
      <c r="J65" s="149"/>
      <c r="K65" s="149"/>
      <c r="L65" s="149"/>
      <c r="M65" s="149"/>
      <c r="N65" s="149"/>
      <c r="O65" s="149"/>
      <c r="P65" s="149"/>
      <c r="Q65" s="149"/>
      <c r="R65" s="149"/>
      <c r="S65" s="149"/>
      <c r="T65" s="149"/>
      <c r="U65" s="149"/>
      <c r="V65" s="149"/>
      <c r="W65" s="149"/>
      <c r="X65" s="149"/>
      <c r="Y65" s="149"/>
      <c r="Z65" s="144"/>
      <c r="AA65" s="149"/>
    </row>
    <row r="66" spans="1:27" ht="20.100000000000001" hidden="1" customHeight="1" x14ac:dyDescent="0.15">
      <c r="A66" s="115"/>
      <c r="B66" s="115"/>
      <c r="C66" s="143"/>
      <c r="D66" s="133"/>
      <c r="E66" s="133"/>
      <c r="F66" s="133"/>
      <c r="G66" s="133"/>
      <c r="H66" s="133"/>
      <c r="I66" s="163"/>
      <c r="J66" s="149"/>
      <c r="K66" s="149"/>
      <c r="L66" s="149"/>
      <c r="M66" s="149"/>
      <c r="N66" s="149"/>
      <c r="O66" s="149"/>
      <c r="P66" s="149"/>
      <c r="Q66" s="149"/>
      <c r="R66" s="149"/>
      <c r="S66" s="149"/>
      <c r="T66" s="149"/>
      <c r="U66" s="149"/>
      <c r="V66" s="149"/>
      <c r="W66" s="149"/>
      <c r="X66" s="149"/>
      <c r="Y66" s="149"/>
      <c r="Z66" s="144"/>
      <c r="AA66" s="149"/>
    </row>
    <row r="67" spans="1:27" ht="20.100000000000001" hidden="1" customHeight="1" x14ac:dyDescent="0.15">
      <c r="A67" s="115"/>
      <c r="B67" s="115"/>
      <c r="C67" s="143"/>
      <c r="D67" s="133"/>
      <c r="E67" s="133"/>
      <c r="F67" s="133"/>
      <c r="G67" s="133"/>
      <c r="H67" s="133"/>
      <c r="I67" s="163"/>
      <c r="J67" s="149"/>
      <c r="K67" s="149"/>
      <c r="L67" s="149"/>
      <c r="M67" s="149"/>
      <c r="N67" s="149"/>
      <c r="O67" s="149"/>
      <c r="P67" s="149"/>
      <c r="Q67" s="149"/>
      <c r="R67" s="149"/>
      <c r="S67" s="149"/>
      <c r="T67" s="149"/>
      <c r="U67" s="149"/>
      <c r="V67" s="149"/>
      <c r="W67" s="149"/>
      <c r="X67" s="149"/>
      <c r="Y67" s="149"/>
      <c r="Z67" s="144"/>
      <c r="AA67" s="149"/>
    </row>
    <row r="68" spans="1:27" ht="20.100000000000001" hidden="1" customHeight="1" x14ac:dyDescent="0.15">
      <c r="A68" s="115"/>
      <c r="B68" s="115"/>
      <c r="C68" s="143"/>
      <c r="D68" s="133"/>
      <c r="E68" s="133"/>
      <c r="F68" s="133"/>
      <c r="G68" s="133"/>
      <c r="H68" s="133"/>
      <c r="I68" s="163"/>
      <c r="J68" s="149"/>
      <c r="K68" s="149"/>
      <c r="L68" s="149"/>
      <c r="M68" s="149"/>
      <c r="N68" s="149"/>
      <c r="O68" s="149"/>
      <c r="P68" s="149"/>
      <c r="Q68" s="149"/>
      <c r="R68" s="149"/>
      <c r="S68" s="149"/>
      <c r="T68" s="149"/>
      <c r="U68" s="149"/>
      <c r="V68" s="149"/>
      <c r="W68" s="149"/>
      <c r="X68" s="149"/>
      <c r="Y68" s="149"/>
      <c r="Z68" s="144"/>
      <c r="AA68" s="149"/>
    </row>
    <row r="69" spans="1:27" ht="20.100000000000001" customHeight="1" x14ac:dyDescent="0.15">
      <c r="A69" s="115">
        <f>IF(OR(AND($I63="する",TRIM($I69)=""),AND($I63="しない",NOT(ISBLANK($I69)))), 1001, 0)</f>
        <v>0</v>
      </c>
      <c r="B69" s="115"/>
      <c r="C69" s="135"/>
      <c r="D69" s="136">
        <f>D63+1</f>
        <v>2</v>
      </c>
      <c r="E69" s="137" t="s">
        <v>0</v>
      </c>
      <c r="F69" s="137"/>
      <c r="G69" s="137"/>
      <c r="H69" s="137"/>
      <c r="I69" s="100"/>
      <c r="J69" s="101"/>
      <c r="K69" s="101"/>
      <c r="L69" s="101"/>
      <c r="M69" s="101"/>
      <c r="N69" s="133"/>
      <c r="O69" s="133"/>
      <c r="P69" s="133"/>
      <c r="Q69" s="133"/>
      <c r="R69" s="133"/>
      <c r="S69" s="133"/>
      <c r="T69" s="133"/>
      <c r="U69" s="133"/>
      <c r="V69" s="133"/>
      <c r="W69" s="133"/>
      <c r="X69" s="133"/>
      <c r="Y69" s="133"/>
      <c r="Z69" s="134"/>
    </row>
    <row r="70" spans="1:27" ht="20.100000000000001" customHeight="1" x14ac:dyDescent="0.15">
      <c r="A70" s="115"/>
      <c r="B70" s="115"/>
      <c r="C70" s="135"/>
      <c r="D70" s="136"/>
      <c r="E70" s="138"/>
      <c r="F70" s="138"/>
      <c r="G70" s="138"/>
      <c r="H70" s="138"/>
      <c r="I70" s="139"/>
      <c r="J70" s="140" t="s">
        <v>468</v>
      </c>
      <c r="K70" s="141"/>
      <c r="L70" s="141"/>
      <c r="M70" s="141"/>
      <c r="N70" s="141"/>
      <c r="O70" s="141"/>
      <c r="P70" s="141"/>
      <c r="Q70" s="141"/>
      <c r="R70" s="141"/>
      <c r="S70" s="141"/>
      <c r="T70" s="141"/>
      <c r="U70" s="141"/>
      <c r="V70" s="141"/>
      <c r="W70" s="141"/>
      <c r="X70" s="141"/>
      <c r="Y70" s="141"/>
      <c r="Z70" s="134"/>
    </row>
    <row r="71" spans="1:27" ht="20.100000000000001" customHeight="1" x14ac:dyDescent="0.15">
      <c r="A71" s="115">
        <f>IF(OR(AND($I63="する",AND($I71&lt;&gt;"", OR(ISERROR(FIND("@"&amp;LEFT($I71,3)&amp;"@", 都道府県3))=FALSE, ISERROR(FIND("@"&amp;LEFT($I71,4)&amp;"@",都道府県4))=FALSE))=FALSE),AND($I63="しない",NOT(ISBLANK($I71)))), 1001, 0)</f>
        <v>0</v>
      </c>
      <c r="B71" s="115"/>
      <c r="C71" s="135"/>
      <c r="D71" s="136">
        <f>D69+1</f>
        <v>3</v>
      </c>
      <c r="E71" s="137" t="s">
        <v>1</v>
      </c>
      <c r="F71" s="137"/>
      <c r="G71" s="137"/>
      <c r="H71" s="137"/>
      <c r="I71" s="103"/>
      <c r="J71" s="103"/>
      <c r="K71" s="103"/>
      <c r="L71" s="103"/>
      <c r="M71" s="103"/>
      <c r="N71" s="103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  <c r="Z71" s="134"/>
    </row>
    <row r="72" spans="1:27" ht="20.100000000000001" customHeight="1" x14ac:dyDescent="0.15">
      <c r="A72" s="115"/>
      <c r="B72" s="115"/>
      <c r="C72" s="135"/>
      <c r="D72" s="136"/>
      <c r="E72" s="138"/>
      <c r="F72" s="138"/>
      <c r="G72" s="138"/>
      <c r="H72" s="138"/>
      <c r="I72" s="139"/>
      <c r="J72" s="142" t="s">
        <v>20</v>
      </c>
      <c r="K72" s="141"/>
      <c r="L72" s="141"/>
      <c r="M72" s="141"/>
      <c r="N72" s="141"/>
      <c r="O72" s="141"/>
      <c r="P72" s="141"/>
      <c r="Q72" s="141"/>
      <c r="R72" s="141"/>
      <c r="S72" s="141"/>
      <c r="T72" s="141"/>
      <c r="U72" s="141"/>
      <c r="V72" s="141"/>
      <c r="W72" s="141"/>
      <c r="X72" s="141"/>
      <c r="Y72" s="141"/>
      <c r="Z72" s="134"/>
    </row>
    <row r="73" spans="1:27" ht="20.100000000000001" customHeight="1" x14ac:dyDescent="0.15">
      <c r="A73" s="115">
        <f>IF(OR(AND($I63="する",TRIM($I73)=""),AND($I63="しない",NOT(ISBLANK($I73)))), 1001, 0)</f>
        <v>0</v>
      </c>
      <c r="B73" s="115"/>
      <c r="C73" s="135"/>
      <c r="D73" s="136">
        <f>D71+1</f>
        <v>4</v>
      </c>
      <c r="E73" s="137" t="s">
        <v>2</v>
      </c>
      <c r="F73" s="137"/>
      <c r="G73" s="137"/>
      <c r="H73" s="137"/>
      <c r="I73" s="99"/>
      <c r="J73" s="99"/>
      <c r="K73" s="99"/>
      <c r="L73" s="99"/>
      <c r="M73" s="99"/>
      <c r="N73" s="99"/>
      <c r="O73" s="99"/>
      <c r="P73" s="99"/>
      <c r="Q73" s="99"/>
      <c r="R73" s="99"/>
      <c r="S73" s="99"/>
      <c r="T73" s="99"/>
      <c r="U73" s="99"/>
      <c r="V73" s="99"/>
      <c r="W73" s="99"/>
      <c r="X73" s="99"/>
      <c r="Y73" s="99"/>
      <c r="Z73" s="134"/>
    </row>
    <row r="74" spans="1:27" ht="32.1" customHeight="1" x14ac:dyDescent="0.15">
      <c r="A74" s="115"/>
      <c r="B74" s="115"/>
      <c r="C74" s="143"/>
      <c r="D74" s="133"/>
      <c r="E74" s="138"/>
      <c r="F74" s="138"/>
      <c r="G74" s="138"/>
      <c r="H74" s="138"/>
      <c r="I74" s="145"/>
      <c r="J74" s="164" t="s">
        <v>434</v>
      </c>
      <c r="K74" s="165"/>
      <c r="L74" s="165"/>
      <c r="M74" s="165"/>
      <c r="N74" s="165"/>
      <c r="O74" s="165"/>
      <c r="P74" s="165"/>
      <c r="Q74" s="165"/>
      <c r="R74" s="165"/>
      <c r="S74" s="165"/>
      <c r="T74" s="165"/>
      <c r="U74" s="165"/>
      <c r="V74" s="165"/>
      <c r="W74" s="165"/>
      <c r="X74" s="165"/>
      <c r="Y74" s="165"/>
      <c r="Z74" s="134"/>
    </row>
    <row r="75" spans="1:27" ht="20.100000000000001" customHeight="1" x14ac:dyDescent="0.15">
      <c r="A75" s="115">
        <f>IF(OR(AND($I63="する",TRIM($I75)=""),AND($I63="しない",NOT(ISBLANK($I75)))), 1001, 0)</f>
        <v>0</v>
      </c>
      <c r="B75" s="115"/>
      <c r="C75" s="135"/>
      <c r="D75" s="136">
        <f>D73+1</f>
        <v>5</v>
      </c>
      <c r="E75" s="137" t="s">
        <v>3</v>
      </c>
      <c r="F75" s="137"/>
      <c r="G75" s="137"/>
      <c r="H75" s="137"/>
      <c r="I75" s="99"/>
      <c r="J75" s="99"/>
      <c r="K75" s="99"/>
      <c r="L75" s="99"/>
      <c r="M75" s="99"/>
      <c r="N75" s="99"/>
      <c r="O75" s="99"/>
      <c r="P75" s="99"/>
      <c r="Q75" s="99"/>
      <c r="R75" s="99"/>
      <c r="S75" s="99"/>
      <c r="T75" s="99"/>
      <c r="U75" s="99"/>
      <c r="V75" s="99"/>
      <c r="W75" s="99"/>
      <c r="X75" s="99"/>
      <c r="Y75" s="99"/>
      <c r="Z75" s="134"/>
    </row>
    <row r="76" spans="1:27" ht="32.1" customHeight="1" x14ac:dyDescent="0.15">
      <c r="A76" s="115"/>
      <c r="B76" s="115"/>
      <c r="C76" s="143"/>
      <c r="D76" s="133"/>
      <c r="E76" s="138"/>
      <c r="F76" s="138"/>
      <c r="G76" s="138"/>
      <c r="H76" s="138"/>
      <c r="I76" s="166"/>
      <c r="J76" s="164" t="s">
        <v>435</v>
      </c>
      <c r="K76" s="167"/>
      <c r="L76" s="167"/>
      <c r="M76" s="167"/>
      <c r="N76" s="167"/>
      <c r="O76" s="167"/>
      <c r="P76" s="167"/>
      <c r="Q76" s="167"/>
      <c r="R76" s="167"/>
      <c r="S76" s="167"/>
      <c r="T76" s="167"/>
      <c r="U76" s="167"/>
      <c r="V76" s="167"/>
      <c r="W76" s="167"/>
      <c r="X76" s="167"/>
      <c r="Y76" s="167"/>
      <c r="Z76" s="134"/>
    </row>
    <row r="77" spans="1:27" ht="20.100000000000001" customHeight="1" x14ac:dyDescent="0.15">
      <c r="A77" s="115">
        <f>IF(OR(AND($I63="する",TRIM($I77)=""),AND($I63="しない",NOT(ISBLANK($I77)))), 1001, 0)</f>
        <v>0</v>
      </c>
      <c r="B77" s="115"/>
      <c r="C77" s="135"/>
      <c r="D77" s="136">
        <f>D75+1</f>
        <v>6</v>
      </c>
      <c r="E77" s="137" t="s">
        <v>33</v>
      </c>
      <c r="F77" s="137"/>
      <c r="G77" s="137"/>
      <c r="H77" s="137"/>
      <c r="I77" s="99"/>
      <c r="J77" s="99"/>
      <c r="K77" s="99"/>
      <c r="L77" s="99"/>
      <c r="M77" s="99"/>
      <c r="N77" s="99"/>
      <c r="O77" s="99"/>
      <c r="P77" s="99"/>
      <c r="Q77" s="99"/>
      <c r="R77" s="99"/>
      <c r="S77" s="99"/>
      <c r="T77" s="99"/>
      <c r="U77" s="99"/>
      <c r="V77" s="99"/>
      <c r="W77" s="99"/>
      <c r="X77" s="99"/>
      <c r="Y77" s="99"/>
      <c r="Z77" s="134"/>
    </row>
    <row r="78" spans="1:27" ht="20.100000000000001" customHeight="1" x14ac:dyDescent="0.15">
      <c r="A78" s="115"/>
      <c r="B78" s="115"/>
      <c r="C78" s="143"/>
      <c r="D78" s="133"/>
      <c r="E78" s="138"/>
      <c r="F78" s="138"/>
      <c r="G78" s="138"/>
      <c r="H78" s="138"/>
      <c r="I78" s="145"/>
      <c r="J78" s="140" t="s">
        <v>436</v>
      </c>
      <c r="K78" s="141"/>
      <c r="L78" s="141"/>
      <c r="M78" s="141"/>
      <c r="N78" s="141"/>
      <c r="O78" s="141"/>
      <c r="P78" s="141"/>
      <c r="Q78" s="141"/>
      <c r="R78" s="141"/>
      <c r="S78" s="141"/>
      <c r="T78" s="141"/>
      <c r="U78" s="141"/>
      <c r="V78" s="141"/>
      <c r="W78" s="141"/>
      <c r="X78" s="141"/>
      <c r="Y78" s="141"/>
      <c r="Z78" s="134"/>
    </row>
    <row r="79" spans="1:27" ht="20.100000000000001" customHeight="1" x14ac:dyDescent="0.15">
      <c r="A79" s="115">
        <f>IF(OR(AND($I63="する",TRIM($I79)=""),AND($I63="しない",NOT(ISBLANK($I79)))), 1001, 0)</f>
        <v>0</v>
      </c>
      <c r="B79" s="115"/>
      <c r="C79" s="135"/>
      <c r="D79" s="136">
        <f>D77+1</f>
        <v>7</v>
      </c>
      <c r="E79" s="137" t="s">
        <v>34</v>
      </c>
      <c r="F79" s="137"/>
      <c r="G79" s="137"/>
      <c r="H79" s="137"/>
      <c r="I79" s="99"/>
      <c r="J79" s="99"/>
      <c r="K79" s="99"/>
      <c r="L79" s="99"/>
      <c r="M79" s="99"/>
      <c r="N79" s="99"/>
      <c r="O79" s="99"/>
      <c r="P79" s="99"/>
      <c r="Q79" s="99"/>
      <c r="R79" s="99"/>
      <c r="S79" s="99"/>
      <c r="T79" s="99"/>
      <c r="U79" s="99"/>
      <c r="V79" s="99"/>
      <c r="W79" s="99"/>
      <c r="X79" s="99"/>
      <c r="Y79" s="99"/>
      <c r="Z79" s="134"/>
    </row>
    <row r="80" spans="1:27" ht="20.100000000000001" customHeight="1" x14ac:dyDescent="0.15">
      <c r="A80" s="115"/>
      <c r="B80" s="115"/>
      <c r="C80" s="143"/>
      <c r="D80" s="133"/>
      <c r="E80" s="138"/>
      <c r="F80" s="138"/>
      <c r="G80" s="138"/>
      <c r="H80" s="138"/>
      <c r="I80" s="145"/>
      <c r="J80" s="142" t="s">
        <v>10</v>
      </c>
      <c r="K80" s="141"/>
      <c r="L80" s="141"/>
      <c r="M80" s="141"/>
      <c r="N80" s="141"/>
      <c r="O80" s="141"/>
      <c r="P80" s="141"/>
      <c r="Q80" s="141"/>
      <c r="R80" s="141"/>
      <c r="S80" s="141"/>
      <c r="T80" s="141"/>
      <c r="U80" s="141"/>
      <c r="V80" s="141"/>
      <c r="W80" s="141"/>
      <c r="X80" s="141"/>
      <c r="Y80" s="141"/>
      <c r="Z80" s="134"/>
    </row>
    <row r="81" spans="1:26" ht="20.100000000000001" customHeight="1" x14ac:dyDescent="0.15">
      <c r="A81" s="115">
        <f>IF(OR(AND($I63="する",TRIM($I81)=""),AND($I63="しない",NOT(ISBLANK($I81)))), 1001, 0)</f>
        <v>0</v>
      </c>
      <c r="B81" s="115"/>
      <c r="C81" s="135"/>
      <c r="D81" s="136">
        <f>D79+1</f>
        <v>8</v>
      </c>
      <c r="E81" s="137" t="s">
        <v>35</v>
      </c>
      <c r="F81" s="137"/>
      <c r="G81" s="137"/>
      <c r="H81" s="137"/>
      <c r="I81" s="99"/>
      <c r="J81" s="99"/>
      <c r="K81" s="99"/>
      <c r="L81" s="99"/>
      <c r="M81" s="99"/>
      <c r="N81" s="99"/>
      <c r="O81" s="99"/>
      <c r="P81" s="99"/>
      <c r="Q81" s="99"/>
      <c r="R81" s="99"/>
      <c r="S81" s="99"/>
      <c r="T81" s="99"/>
      <c r="U81" s="99"/>
      <c r="V81" s="99"/>
      <c r="W81" s="99"/>
      <c r="X81" s="99"/>
      <c r="Y81" s="99"/>
      <c r="Z81" s="134"/>
    </row>
    <row r="82" spans="1:26" ht="20.100000000000001" customHeight="1" x14ac:dyDescent="0.15">
      <c r="A82" s="115"/>
      <c r="B82" s="115"/>
      <c r="C82" s="143"/>
      <c r="D82" s="133"/>
      <c r="E82" s="138"/>
      <c r="F82" s="138"/>
      <c r="G82" s="138"/>
      <c r="H82" s="138"/>
      <c r="I82" s="145"/>
      <c r="J82" s="142" t="s">
        <v>11</v>
      </c>
      <c r="K82" s="141"/>
      <c r="L82" s="141"/>
      <c r="M82" s="141"/>
      <c r="N82" s="141"/>
      <c r="O82" s="141"/>
      <c r="P82" s="141"/>
      <c r="Q82" s="141"/>
      <c r="R82" s="141"/>
      <c r="S82" s="141"/>
      <c r="T82" s="141"/>
      <c r="U82" s="141"/>
      <c r="V82" s="141"/>
      <c r="W82" s="141"/>
      <c r="X82" s="141"/>
      <c r="Y82" s="141"/>
      <c r="Z82" s="134"/>
    </row>
    <row r="83" spans="1:26" ht="20.100000000000001" customHeight="1" x14ac:dyDescent="0.15">
      <c r="A83" s="115">
        <f>IF(OR(AND($I63="する",NOT(AND(TRIM($I83)&lt;&gt;"",ISNUMBER(VALUE(SUBSTITUTE($I83,"-","")))))), AND($I63="しない",NOT(ISBLANK($I83)))), 1001, 0)</f>
        <v>0</v>
      </c>
      <c r="B83" s="115"/>
      <c r="C83" s="135"/>
      <c r="D83" s="136">
        <f>D81+1</f>
        <v>9</v>
      </c>
      <c r="E83" s="137" t="s">
        <v>6</v>
      </c>
      <c r="F83" s="137"/>
      <c r="G83" s="137"/>
      <c r="H83" s="137"/>
      <c r="I83" s="99"/>
      <c r="J83" s="99"/>
      <c r="K83" s="99"/>
      <c r="L83" s="99"/>
      <c r="M83" s="99"/>
      <c r="N83" s="133"/>
      <c r="O83" s="133"/>
      <c r="P83" s="133"/>
      <c r="Q83" s="133"/>
      <c r="R83" s="133"/>
      <c r="S83" s="133"/>
      <c r="T83" s="133"/>
      <c r="U83" s="133"/>
      <c r="V83" s="133"/>
      <c r="W83" s="133"/>
      <c r="X83" s="133"/>
      <c r="Y83" s="133"/>
      <c r="Z83" s="134"/>
    </row>
    <row r="84" spans="1:26" ht="20.100000000000001" customHeight="1" x14ac:dyDescent="0.15">
      <c r="A84" s="115"/>
      <c r="B84" s="115"/>
      <c r="C84" s="143"/>
      <c r="D84" s="133"/>
      <c r="E84" s="138"/>
      <c r="F84" s="138"/>
      <c r="G84" s="138"/>
      <c r="H84" s="138"/>
      <c r="I84" s="139"/>
      <c r="J84" s="140" t="s">
        <v>433</v>
      </c>
      <c r="K84" s="14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  <c r="X84" s="141"/>
      <c r="Y84" s="141"/>
      <c r="Z84" s="134"/>
    </row>
    <row r="85" spans="1:26" ht="20.100000000000001" customHeight="1" x14ac:dyDescent="0.15">
      <c r="A85" s="115">
        <f>IF(OR(AND($I63="する",AND(TRIM($I85)&lt;&gt;"",NOT(ISNUMBER(VALUE(SUBSTITUTE($I85,"-","")))))), AND($I63="しない",NOT(ISBLANK($I85)))), 1001, 0)</f>
        <v>0</v>
      </c>
      <c r="B85" s="115"/>
      <c r="C85" s="135"/>
      <c r="D85" s="136">
        <f>D83+1</f>
        <v>10</v>
      </c>
      <c r="E85" s="137" t="s">
        <v>7</v>
      </c>
      <c r="F85" s="137"/>
      <c r="G85" s="137"/>
      <c r="H85" s="137"/>
      <c r="I85" s="99"/>
      <c r="J85" s="99"/>
      <c r="K85" s="99"/>
      <c r="L85" s="99"/>
      <c r="M85" s="99"/>
      <c r="N85" s="133"/>
      <c r="O85" s="133"/>
      <c r="P85" s="133"/>
      <c r="Q85" s="133"/>
      <c r="R85" s="133"/>
      <c r="S85" s="133"/>
      <c r="T85" s="133"/>
      <c r="U85" s="133"/>
      <c r="V85" s="133"/>
      <c r="W85" s="133"/>
      <c r="X85" s="133"/>
      <c r="Y85" s="133"/>
      <c r="Z85" s="134"/>
    </row>
    <row r="86" spans="1:26" ht="20.100000000000001" customHeight="1" x14ac:dyDescent="0.15">
      <c r="A86" s="115"/>
      <c r="B86" s="115"/>
      <c r="C86" s="143"/>
      <c r="D86" s="133"/>
      <c r="E86" s="168"/>
      <c r="F86" s="168"/>
      <c r="G86" s="168"/>
      <c r="H86" s="168"/>
      <c r="I86" s="146"/>
      <c r="J86" s="142" t="s">
        <v>41</v>
      </c>
      <c r="K86" s="141"/>
      <c r="L86" s="141"/>
      <c r="M86" s="141"/>
      <c r="N86" s="141"/>
      <c r="O86" s="141"/>
      <c r="P86" s="141"/>
      <c r="Q86" s="141"/>
      <c r="R86" s="141"/>
      <c r="S86" s="141"/>
      <c r="T86" s="141"/>
      <c r="U86" s="141"/>
      <c r="V86" s="141"/>
      <c r="W86" s="141"/>
      <c r="X86" s="141"/>
      <c r="Y86" s="141"/>
      <c r="Z86" s="134"/>
    </row>
    <row r="87" spans="1:26" ht="20.100000000000001" customHeight="1" x14ac:dyDescent="0.15">
      <c r="A87" s="115">
        <f>IF(AND($I63="しない",NOT(ISBLANK($I87))), 1001, 0)</f>
        <v>0</v>
      </c>
      <c r="B87" s="115"/>
      <c r="C87" s="135"/>
      <c r="D87" s="136">
        <f>D85+1</f>
        <v>11</v>
      </c>
      <c r="E87" s="137" t="s">
        <v>9</v>
      </c>
      <c r="F87" s="137"/>
      <c r="G87" s="137"/>
      <c r="H87" s="137"/>
      <c r="I87" s="99"/>
      <c r="J87" s="99"/>
      <c r="K87" s="99"/>
      <c r="L87" s="99"/>
      <c r="M87" s="99"/>
      <c r="N87" s="99"/>
      <c r="O87" s="99"/>
      <c r="P87" s="99"/>
      <c r="Q87" s="99"/>
      <c r="R87" s="99"/>
      <c r="S87" s="99"/>
      <c r="T87" s="99"/>
      <c r="U87" s="99"/>
      <c r="V87" s="99"/>
      <c r="W87" s="99"/>
      <c r="X87" s="99"/>
      <c r="Y87" s="99"/>
      <c r="Z87" s="134"/>
    </row>
    <row r="88" spans="1:26" ht="20.100000000000001" customHeight="1" x14ac:dyDescent="0.15">
      <c r="A88" s="115"/>
      <c r="B88" s="115"/>
      <c r="C88" s="143"/>
      <c r="D88" s="133"/>
      <c r="E88" s="133"/>
      <c r="F88" s="133"/>
      <c r="G88" s="133"/>
      <c r="H88" s="133"/>
      <c r="I88" s="145"/>
      <c r="J88" s="142" t="s">
        <v>12</v>
      </c>
      <c r="K88" s="141"/>
      <c r="L88" s="141"/>
      <c r="M88" s="141"/>
      <c r="N88" s="141"/>
      <c r="O88" s="141"/>
      <c r="P88" s="141"/>
      <c r="Q88" s="141"/>
      <c r="R88" s="141"/>
      <c r="S88" s="141"/>
      <c r="T88" s="141"/>
      <c r="U88" s="141"/>
      <c r="V88" s="141"/>
      <c r="W88" s="141"/>
      <c r="X88" s="141"/>
      <c r="Y88" s="141"/>
      <c r="Z88" s="134"/>
    </row>
    <row r="89" spans="1:26" ht="15" customHeight="1" x14ac:dyDescent="0.15">
      <c r="A89" s="115"/>
      <c r="B89" s="115"/>
      <c r="C89" s="150"/>
      <c r="D89" s="151"/>
      <c r="E89" s="152"/>
      <c r="F89" s="152"/>
      <c r="G89" s="152"/>
      <c r="H89" s="152"/>
      <c r="I89" s="153"/>
      <c r="J89" s="153"/>
      <c r="K89" s="153"/>
      <c r="L89" s="153"/>
      <c r="M89" s="153"/>
      <c r="N89" s="153"/>
      <c r="O89" s="153"/>
      <c r="P89" s="153"/>
      <c r="Q89" s="153"/>
      <c r="R89" s="153"/>
      <c r="S89" s="153"/>
      <c r="T89" s="153"/>
      <c r="U89" s="153"/>
      <c r="V89" s="153"/>
      <c r="W89" s="153"/>
      <c r="X89" s="153"/>
      <c r="Y89" s="153"/>
      <c r="Z89" s="154"/>
    </row>
    <row r="90" spans="1:26" ht="15" customHeight="1" x14ac:dyDescent="0.15">
      <c r="A90" s="115"/>
      <c r="B90" s="115"/>
      <c r="C90" s="133"/>
      <c r="D90" s="133"/>
      <c r="E90" s="133"/>
      <c r="F90" s="133"/>
      <c r="G90" s="133"/>
      <c r="H90" s="133"/>
      <c r="I90" s="149"/>
      <c r="J90" s="149"/>
      <c r="K90" s="149"/>
      <c r="L90" s="149"/>
      <c r="M90" s="149"/>
      <c r="N90" s="149"/>
      <c r="O90" s="149"/>
      <c r="P90" s="149"/>
      <c r="Q90" s="149"/>
      <c r="R90" s="149"/>
      <c r="S90" s="149"/>
      <c r="T90" s="149"/>
      <c r="U90" s="149"/>
      <c r="V90" s="149"/>
      <c r="W90" s="149"/>
      <c r="X90" s="149"/>
      <c r="Y90" s="149"/>
      <c r="Z90" s="133"/>
    </row>
    <row r="91" spans="1:26" ht="15.75" hidden="1" customHeight="1" x14ac:dyDescent="0.15">
      <c r="A91" s="115"/>
      <c r="B91" s="115"/>
      <c r="C91" s="133"/>
      <c r="D91" s="133"/>
      <c r="E91" s="133"/>
      <c r="F91" s="133"/>
      <c r="G91" s="133"/>
      <c r="H91" s="133"/>
      <c r="I91" s="169"/>
      <c r="J91" s="133"/>
      <c r="K91" s="133"/>
      <c r="L91" s="133"/>
      <c r="M91" s="133"/>
      <c r="N91" s="133"/>
      <c r="O91" s="133"/>
      <c r="P91" s="133"/>
      <c r="Q91" s="133"/>
      <c r="R91" s="133"/>
      <c r="S91" s="133"/>
      <c r="T91" s="133"/>
      <c r="U91" s="133"/>
      <c r="V91" s="133"/>
      <c r="W91" s="133"/>
      <c r="X91" s="133"/>
      <c r="Y91" s="133"/>
      <c r="Z91" s="133"/>
    </row>
    <row r="92" spans="1:26" ht="15.75" hidden="1" customHeight="1" x14ac:dyDescent="0.15">
      <c r="A92" s="115"/>
      <c r="B92" s="115"/>
      <c r="C92" s="133"/>
      <c r="D92" s="133"/>
      <c r="E92" s="133"/>
      <c r="F92" s="133"/>
      <c r="G92" s="133"/>
      <c r="H92" s="133"/>
      <c r="I92" s="149"/>
      <c r="J92" s="149"/>
      <c r="K92" s="149"/>
      <c r="L92" s="149"/>
      <c r="M92" s="149"/>
      <c r="N92" s="149"/>
      <c r="O92" s="149"/>
      <c r="P92" s="149"/>
      <c r="Q92" s="149"/>
      <c r="R92" s="149"/>
      <c r="S92" s="149"/>
      <c r="T92" s="149"/>
      <c r="U92" s="149"/>
      <c r="V92" s="149"/>
      <c r="W92" s="149"/>
      <c r="X92" s="149"/>
      <c r="Y92" s="149"/>
      <c r="Z92" s="133"/>
    </row>
    <row r="93" spans="1:26" ht="15.75" hidden="1" customHeight="1" x14ac:dyDescent="0.15">
      <c r="A93" s="115"/>
      <c r="B93" s="115"/>
      <c r="C93" s="133"/>
      <c r="D93" s="133"/>
      <c r="E93" s="133"/>
      <c r="F93" s="133"/>
      <c r="G93" s="133"/>
      <c r="H93" s="133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49"/>
      <c r="U93" s="149"/>
      <c r="V93" s="149"/>
      <c r="W93" s="149"/>
      <c r="X93" s="149"/>
      <c r="Y93" s="149"/>
      <c r="Z93" s="133"/>
    </row>
    <row r="94" spans="1:26" ht="15.75" hidden="1" customHeight="1" x14ac:dyDescent="0.15">
      <c r="A94" s="115"/>
      <c r="B94" s="115"/>
      <c r="C94" s="133"/>
      <c r="D94" s="133"/>
      <c r="E94" s="133"/>
      <c r="F94" s="133"/>
      <c r="G94" s="133"/>
      <c r="H94" s="133"/>
      <c r="I94" s="149"/>
      <c r="J94" s="149"/>
      <c r="K94" s="149"/>
      <c r="L94" s="149"/>
      <c r="M94" s="149"/>
      <c r="N94" s="149"/>
      <c r="O94" s="149"/>
      <c r="P94" s="149"/>
      <c r="Q94" s="149"/>
      <c r="R94" s="149"/>
      <c r="S94" s="149"/>
      <c r="T94" s="149"/>
      <c r="U94" s="149"/>
      <c r="V94" s="149"/>
      <c r="W94" s="149"/>
      <c r="X94" s="149"/>
      <c r="Y94" s="149"/>
      <c r="Z94" s="133"/>
    </row>
    <row r="95" spans="1:26" ht="15.75" hidden="1" customHeight="1" x14ac:dyDescent="0.15">
      <c r="A95" s="115"/>
      <c r="B95" s="115"/>
      <c r="C95" s="133"/>
      <c r="D95" s="133"/>
      <c r="E95" s="133"/>
      <c r="F95" s="133"/>
      <c r="G95" s="133"/>
      <c r="H95" s="133"/>
      <c r="I95" s="155"/>
      <c r="J95" s="133"/>
      <c r="K95" s="133"/>
      <c r="L95" s="133"/>
      <c r="M95" s="133"/>
      <c r="N95" s="133"/>
      <c r="O95" s="133"/>
      <c r="P95" s="133"/>
      <c r="Q95" s="133"/>
      <c r="R95" s="133"/>
      <c r="S95" s="133"/>
      <c r="T95" s="133"/>
      <c r="U95" s="133"/>
      <c r="V95" s="133"/>
      <c r="W95" s="133"/>
      <c r="X95" s="133"/>
      <c r="Y95" s="133"/>
      <c r="Z95" s="133"/>
    </row>
    <row r="96" spans="1:26" ht="15.75" hidden="1" customHeight="1" x14ac:dyDescent="0.15">
      <c r="A96" s="115"/>
      <c r="B96" s="115"/>
      <c r="C96" s="133"/>
      <c r="D96" s="133"/>
      <c r="E96" s="133"/>
      <c r="F96" s="133"/>
      <c r="G96" s="133"/>
      <c r="H96" s="133"/>
      <c r="I96" s="149"/>
      <c r="J96" s="149"/>
      <c r="K96" s="149"/>
      <c r="L96" s="149"/>
      <c r="M96" s="149"/>
      <c r="N96" s="149"/>
      <c r="O96" s="149"/>
      <c r="P96" s="149"/>
      <c r="Q96" s="149"/>
      <c r="R96" s="149"/>
      <c r="S96" s="149"/>
      <c r="T96" s="149"/>
      <c r="U96" s="149"/>
      <c r="V96" s="149"/>
      <c r="W96" s="149"/>
      <c r="X96" s="149"/>
      <c r="Y96" s="149"/>
      <c r="Z96" s="133"/>
    </row>
    <row r="97" spans="1:26" ht="15.75" hidden="1" customHeight="1" x14ac:dyDescent="0.15">
      <c r="A97" s="115"/>
      <c r="B97" s="115"/>
      <c r="C97" s="133"/>
      <c r="D97" s="133"/>
      <c r="E97" s="133"/>
      <c r="F97" s="133"/>
      <c r="G97" s="133"/>
      <c r="H97" s="133"/>
      <c r="I97" s="149"/>
      <c r="J97" s="149"/>
      <c r="K97" s="149"/>
      <c r="L97" s="149"/>
      <c r="M97" s="149"/>
      <c r="N97" s="149"/>
      <c r="O97" s="149"/>
      <c r="P97" s="149"/>
      <c r="Q97" s="149"/>
      <c r="R97" s="149"/>
      <c r="S97" s="149"/>
      <c r="T97" s="149"/>
      <c r="U97" s="149"/>
      <c r="V97" s="149"/>
      <c r="W97" s="149"/>
      <c r="X97" s="149"/>
      <c r="Y97" s="149"/>
      <c r="Z97" s="133"/>
    </row>
    <row r="98" spans="1:26" ht="15.75" hidden="1" customHeight="1" x14ac:dyDescent="0.15">
      <c r="A98" s="115"/>
      <c r="B98" s="115"/>
      <c r="C98" s="133"/>
      <c r="D98" s="133"/>
      <c r="E98" s="133"/>
      <c r="F98" s="133"/>
      <c r="G98" s="133"/>
      <c r="H98" s="133"/>
      <c r="I98" s="149"/>
      <c r="J98" s="149"/>
      <c r="K98" s="149"/>
      <c r="L98" s="149"/>
      <c r="M98" s="149"/>
      <c r="N98" s="149"/>
      <c r="O98" s="149"/>
      <c r="P98" s="149"/>
      <c r="Q98" s="149"/>
      <c r="R98" s="149"/>
      <c r="S98" s="149"/>
      <c r="T98" s="149"/>
      <c r="U98" s="149"/>
      <c r="V98" s="149"/>
      <c r="W98" s="149"/>
      <c r="X98" s="149"/>
      <c r="Y98" s="149"/>
      <c r="Z98" s="133"/>
    </row>
    <row r="99" spans="1:26" ht="15.75" hidden="1" customHeight="1" x14ac:dyDescent="0.15">
      <c r="A99" s="115"/>
      <c r="B99" s="115"/>
      <c r="C99" s="133"/>
      <c r="D99" s="133"/>
      <c r="E99" s="133"/>
      <c r="F99" s="133"/>
      <c r="G99" s="133"/>
      <c r="H99" s="133"/>
      <c r="I99" s="149"/>
      <c r="J99" s="149"/>
      <c r="K99" s="149"/>
      <c r="L99" s="149"/>
      <c r="M99" s="149"/>
      <c r="N99" s="149"/>
      <c r="O99" s="149"/>
      <c r="P99" s="149"/>
      <c r="Q99" s="149"/>
      <c r="R99" s="149"/>
      <c r="S99" s="149"/>
      <c r="T99" s="149"/>
      <c r="U99" s="149"/>
      <c r="V99" s="149"/>
      <c r="W99" s="149"/>
      <c r="X99" s="149"/>
      <c r="Y99" s="149"/>
      <c r="Z99" s="133"/>
    </row>
    <row r="100" spans="1:26" ht="15.75" hidden="1" customHeight="1" x14ac:dyDescent="0.15">
      <c r="A100" s="115"/>
      <c r="B100" s="115"/>
      <c r="C100" s="133"/>
      <c r="D100" s="133"/>
      <c r="E100" s="133"/>
      <c r="F100" s="133"/>
      <c r="G100" s="133"/>
      <c r="H100" s="133"/>
      <c r="I100" s="155"/>
      <c r="J100" s="133"/>
      <c r="K100" s="133"/>
      <c r="L100" s="133"/>
      <c r="M100" s="133"/>
      <c r="N100" s="133"/>
      <c r="O100" s="133"/>
      <c r="P100" s="133"/>
      <c r="Q100" s="133"/>
      <c r="R100" s="133"/>
      <c r="S100" s="133"/>
      <c r="T100" s="133"/>
      <c r="U100" s="133"/>
      <c r="V100" s="133"/>
      <c r="W100" s="133"/>
      <c r="X100" s="133"/>
      <c r="Y100" s="133"/>
      <c r="Z100" s="133"/>
    </row>
    <row r="101" spans="1:26" ht="15.75" hidden="1" customHeight="1" x14ac:dyDescent="0.15">
      <c r="A101" s="115"/>
      <c r="B101" s="115"/>
      <c r="C101" s="133"/>
      <c r="D101" s="133"/>
      <c r="E101" s="133"/>
      <c r="F101" s="133"/>
      <c r="G101" s="133"/>
      <c r="H101" s="133"/>
      <c r="I101" s="149"/>
      <c r="J101" s="149"/>
      <c r="K101" s="149"/>
      <c r="L101" s="149"/>
      <c r="M101" s="149"/>
      <c r="N101" s="149"/>
      <c r="O101" s="149"/>
      <c r="P101" s="149"/>
      <c r="Q101" s="149"/>
      <c r="R101" s="149"/>
      <c r="S101" s="149"/>
      <c r="T101" s="149"/>
      <c r="U101" s="149"/>
      <c r="V101" s="149"/>
      <c r="W101" s="149"/>
      <c r="X101" s="149"/>
      <c r="Y101" s="149"/>
      <c r="Z101" s="133"/>
    </row>
    <row r="102" spans="1:26" ht="15.75" hidden="1" customHeight="1" x14ac:dyDescent="0.15">
      <c r="A102" s="115"/>
      <c r="B102" s="115"/>
      <c r="C102" s="133"/>
      <c r="D102" s="133"/>
      <c r="E102" s="133"/>
      <c r="F102" s="133"/>
      <c r="G102" s="133"/>
      <c r="H102" s="133"/>
      <c r="I102" s="149"/>
      <c r="J102" s="149"/>
      <c r="K102" s="149"/>
      <c r="L102" s="149"/>
      <c r="M102" s="149"/>
      <c r="N102" s="149"/>
      <c r="O102" s="149"/>
      <c r="P102" s="149"/>
      <c r="Q102" s="149"/>
      <c r="R102" s="149"/>
      <c r="S102" s="149"/>
      <c r="T102" s="149"/>
      <c r="U102" s="149"/>
      <c r="V102" s="149"/>
      <c r="W102" s="149"/>
      <c r="X102" s="149"/>
      <c r="Y102" s="149"/>
      <c r="Z102" s="133"/>
    </row>
    <row r="103" spans="1:26" ht="15.75" hidden="1" customHeight="1" x14ac:dyDescent="0.15">
      <c r="A103" s="115"/>
      <c r="B103" s="115"/>
      <c r="C103" s="133"/>
      <c r="D103" s="133"/>
      <c r="E103" s="133"/>
      <c r="F103" s="133"/>
      <c r="G103" s="133"/>
      <c r="H103" s="133"/>
      <c r="I103" s="155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  <c r="W103" s="133"/>
      <c r="X103" s="133"/>
      <c r="Y103" s="133"/>
      <c r="Z103" s="133"/>
    </row>
    <row r="104" spans="1:26" ht="15.75" hidden="1" customHeight="1" x14ac:dyDescent="0.15">
      <c r="A104" s="115"/>
      <c r="B104" s="115"/>
      <c r="C104" s="133"/>
      <c r="D104" s="133"/>
      <c r="E104" s="133"/>
      <c r="F104" s="133"/>
      <c r="G104" s="133"/>
      <c r="H104" s="133"/>
      <c r="I104" s="149"/>
      <c r="J104" s="149"/>
      <c r="K104" s="149"/>
      <c r="L104" s="149"/>
      <c r="M104" s="149"/>
      <c r="N104" s="149"/>
      <c r="O104" s="149"/>
      <c r="P104" s="149"/>
      <c r="Q104" s="149"/>
      <c r="R104" s="149"/>
      <c r="S104" s="149"/>
      <c r="T104" s="149"/>
      <c r="U104" s="149"/>
      <c r="V104" s="149"/>
      <c r="W104" s="149"/>
      <c r="X104" s="149"/>
      <c r="Y104" s="149"/>
      <c r="Z104" s="133"/>
    </row>
    <row r="105" spans="1:26" ht="15.75" hidden="1" customHeight="1" x14ac:dyDescent="0.15">
      <c r="A105" s="115"/>
      <c r="B105" s="115"/>
      <c r="C105" s="133"/>
      <c r="D105" s="133"/>
      <c r="E105" s="133"/>
      <c r="F105" s="133"/>
      <c r="G105" s="133"/>
      <c r="H105" s="133"/>
      <c r="I105" s="149"/>
      <c r="J105" s="149"/>
      <c r="K105" s="149"/>
      <c r="L105" s="149"/>
      <c r="M105" s="149"/>
      <c r="N105" s="149"/>
      <c r="O105" s="149"/>
      <c r="P105" s="149"/>
      <c r="Q105" s="149"/>
      <c r="R105" s="149"/>
      <c r="S105" s="149"/>
      <c r="T105" s="149"/>
      <c r="U105" s="149"/>
      <c r="V105" s="149"/>
      <c r="W105" s="149"/>
      <c r="X105" s="149"/>
      <c r="Y105" s="149"/>
      <c r="Z105" s="133"/>
    </row>
    <row r="106" spans="1:26" ht="15.75" hidden="1" customHeight="1" x14ac:dyDescent="0.15">
      <c r="A106" s="115"/>
      <c r="B106" s="115"/>
      <c r="C106" s="133"/>
      <c r="D106" s="133"/>
      <c r="E106" s="133"/>
      <c r="F106" s="133"/>
      <c r="G106" s="133"/>
      <c r="H106" s="133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49"/>
      <c r="U106" s="149"/>
      <c r="V106" s="149"/>
      <c r="W106" s="149"/>
      <c r="X106" s="149"/>
      <c r="Y106" s="149"/>
      <c r="Z106" s="133"/>
    </row>
    <row r="107" spans="1:26" ht="15.75" hidden="1" customHeight="1" x14ac:dyDescent="0.15">
      <c r="A107" s="115"/>
      <c r="B107" s="115"/>
      <c r="C107" s="133"/>
      <c r="D107" s="133"/>
      <c r="E107" s="133"/>
      <c r="F107" s="133"/>
      <c r="G107" s="133"/>
      <c r="H107" s="133"/>
      <c r="I107" s="149"/>
      <c r="J107" s="149"/>
      <c r="K107" s="149"/>
      <c r="L107" s="149"/>
      <c r="M107" s="149"/>
      <c r="N107" s="149"/>
      <c r="O107" s="149"/>
      <c r="P107" s="149"/>
      <c r="Q107" s="149"/>
      <c r="R107" s="149"/>
      <c r="S107" s="149"/>
      <c r="T107" s="149"/>
      <c r="U107" s="149"/>
      <c r="V107" s="149"/>
      <c r="W107" s="149"/>
      <c r="X107" s="149"/>
      <c r="Y107" s="149"/>
      <c r="Z107" s="133"/>
    </row>
    <row r="108" spans="1:26" ht="15" customHeight="1" x14ac:dyDescent="0.15">
      <c r="A108" s="115"/>
      <c r="B108" s="115"/>
      <c r="C108" s="133"/>
      <c r="D108" s="133"/>
      <c r="E108" s="133"/>
      <c r="F108" s="133"/>
      <c r="G108" s="133"/>
      <c r="H108" s="133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49"/>
      <c r="U108" s="149"/>
      <c r="V108" s="149"/>
      <c r="W108" s="149"/>
      <c r="X108" s="149"/>
      <c r="Y108" s="149"/>
      <c r="Z108" s="133"/>
    </row>
    <row r="109" spans="1:26" ht="20.100000000000001" customHeight="1" x14ac:dyDescent="0.15">
      <c r="A109" s="115"/>
      <c r="B109" s="115"/>
      <c r="C109" s="156" t="s">
        <v>21</v>
      </c>
      <c r="D109" s="157"/>
      <c r="E109" s="157"/>
      <c r="F109" s="157"/>
      <c r="G109" s="157"/>
      <c r="H109" s="158"/>
    </row>
    <row r="110" spans="1:26" ht="15" customHeight="1" x14ac:dyDescent="0.15">
      <c r="A110" s="115"/>
      <c r="B110" s="115"/>
      <c r="C110" s="170"/>
      <c r="D110" s="171"/>
      <c r="E110" s="171"/>
      <c r="F110" s="171"/>
      <c r="G110" s="171"/>
      <c r="H110" s="171"/>
      <c r="I110" s="159"/>
      <c r="J110" s="131"/>
      <c r="K110" s="131"/>
      <c r="L110" s="131"/>
      <c r="M110" s="131"/>
      <c r="N110" s="131"/>
      <c r="O110" s="131"/>
      <c r="P110" s="131"/>
      <c r="Q110" s="131"/>
      <c r="R110" s="131"/>
      <c r="S110" s="131"/>
      <c r="T110" s="131"/>
      <c r="U110" s="131"/>
      <c r="V110" s="131"/>
      <c r="W110" s="131"/>
      <c r="X110" s="131"/>
      <c r="Y110" s="131"/>
      <c r="Z110" s="132"/>
    </row>
    <row r="111" spans="1:26" ht="20.100000000000001" customHeight="1" x14ac:dyDescent="0.15">
      <c r="A111" s="115"/>
      <c r="B111" s="115"/>
      <c r="C111" s="170"/>
      <c r="D111" s="172" t="s">
        <v>460</v>
      </c>
      <c r="E111" s="173"/>
      <c r="F111" s="173"/>
      <c r="G111" s="173"/>
      <c r="H111" s="173"/>
      <c r="I111" s="173"/>
      <c r="J111" s="173"/>
      <c r="K111" s="173"/>
      <c r="L111" s="173"/>
      <c r="M111" s="173"/>
      <c r="N111" s="173"/>
      <c r="O111" s="173"/>
      <c r="P111" s="173"/>
      <c r="Q111" s="173"/>
      <c r="R111" s="173"/>
      <c r="S111" s="173"/>
      <c r="T111" s="173"/>
      <c r="U111" s="173"/>
      <c r="V111" s="173"/>
      <c r="W111" s="173"/>
      <c r="X111" s="173"/>
      <c r="Y111" s="173"/>
      <c r="Z111" s="134"/>
    </row>
    <row r="112" spans="1:26" ht="20.100000000000001" customHeight="1" x14ac:dyDescent="0.15">
      <c r="A112" s="115">
        <f>IF(TRIM($I112)="", 1001, 0)</f>
        <v>1001</v>
      </c>
      <c r="B112" s="115"/>
      <c r="C112" s="135"/>
      <c r="D112" s="136">
        <v>1</v>
      </c>
      <c r="E112" s="137" t="s">
        <v>8</v>
      </c>
      <c r="F112" s="137"/>
      <c r="G112" s="137"/>
      <c r="H112" s="137"/>
      <c r="I112" s="99"/>
      <c r="J112" s="99"/>
      <c r="K112" s="99"/>
      <c r="L112" s="99"/>
      <c r="M112" s="99"/>
      <c r="N112" s="99"/>
      <c r="O112" s="99"/>
      <c r="P112" s="99"/>
      <c r="Q112" s="99"/>
      <c r="R112" s="99"/>
      <c r="S112" s="99"/>
      <c r="T112" s="99"/>
      <c r="U112" s="99"/>
      <c r="V112" s="99"/>
      <c r="W112" s="99"/>
      <c r="X112" s="99"/>
      <c r="Y112" s="99"/>
      <c r="Z112" s="134"/>
    </row>
    <row r="113" spans="1:26" ht="20.100000000000001" customHeight="1" x14ac:dyDescent="0.15">
      <c r="A113" s="115"/>
      <c r="B113" s="115"/>
      <c r="C113" s="135"/>
      <c r="D113" s="136"/>
      <c r="E113" s="138"/>
      <c r="F113" s="138"/>
      <c r="G113" s="138"/>
      <c r="H113" s="138"/>
      <c r="I113" s="145"/>
      <c r="J113" s="142" t="s">
        <v>24</v>
      </c>
      <c r="K113" s="141"/>
      <c r="L113" s="141"/>
      <c r="M113" s="141"/>
      <c r="N113" s="141"/>
      <c r="O113" s="141"/>
      <c r="P113" s="141"/>
      <c r="Q113" s="141"/>
      <c r="R113" s="141"/>
      <c r="S113" s="141"/>
      <c r="T113" s="141"/>
      <c r="U113" s="141"/>
      <c r="V113" s="141"/>
      <c r="W113" s="141"/>
      <c r="X113" s="141"/>
      <c r="Y113" s="141"/>
      <c r="Z113" s="134"/>
    </row>
    <row r="114" spans="1:26" ht="20.100000000000001" customHeight="1" x14ac:dyDescent="0.15">
      <c r="A114" s="115">
        <f>IF(TRIM($I114)="", 1001, 0)</f>
        <v>1001</v>
      </c>
      <c r="B114" s="115"/>
      <c r="C114" s="135"/>
      <c r="D114" s="136">
        <v>2</v>
      </c>
      <c r="E114" s="137" t="s">
        <v>14</v>
      </c>
      <c r="F114" s="137"/>
      <c r="G114" s="137"/>
      <c r="H114" s="137"/>
      <c r="I114" s="99"/>
      <c r="J114" s="99"/>
      <c r="K114" s="99"/>
      <c r="L114" s="99"/>
      <c r="M114" s="99"/>
      <c r="N114" s="99"/>
      <c r="O114" s="99"/>
      <c r="P114" s="99"/>
      <c r="Q114" s="99"/>
      <c r="R114" s="99"/>
      <c r="S114" s="99"/>
      <c r="T114" s="99"/>
      <c r="U114" s="99"/>
      <c r="V114" s="99"/>
      <c r="W114" s="99"/>
      <c r="X114" s="99"/>
      <c r="Y114" s="99"/>
      <c r="Z114" s="134"/>
    </row>
    <row r="115" spans="1:26" ht="20.100000000000001" customHeight="1" x14ac:dyDescent="0.15">
      <c r="A115" s="115"/>
      <c r="B115" s="115"/>
      <c r="C115" s="135"/>
      <c r="D115" s="136"/>
      <c r="E115" s="138"/>
      <c r="F115" s="138"/>
      <c r="G115" s="138"/>
      <c r="H115" s="138"/>
      <c r="I115" s="145"/>
      <c r="J115" s="142" t="s">
        <v>10</v>
      </c>
      <c r="K115" s="141"/>
      <c r="L115" s="141"/>
      <c r="M115" s="141"/>
      <c r="N115" s="141"/>
      <c r="O115" s="141"/>
      <c r="P115" s="141"/>
      <c r="Q115" s="141"/>
      <c r="R115" s="141"/>
      <c r="S115" s="141"/>
      <c r="T115" s="141"/>
      <c r="U115" s="141"/>
      <c r="V115" s="141"/>
      <c r="W115" s="141"/>
      <c r="X115" s="141"/>
      <c r="Y115" s="141"/>
      <c r="Z115" s="134"/>
    </row>
    <row r="116" spans="1:26" ht="20.100000000000001" customHeight="1" x14ac:dyDescent="0.15">
      <c r="A116" s="115">
        <f>IF(TRIM($I116)="", 1001, 0)</f>
        <v>1001</v>
      </c>
      <c r="B116" s="115"/>
      <c r="C116" s="135"/>
      <c r="D116" s="136">
        <v>3</v>
      </c>
      <c r="E116" s="137" t="s">
        <v>13</v>
      </c>
      <c r="F116" s="137"/>
      <c r="G116" s="137"/>
      <c r="H116" s="137"/>
      <c r="I116" s="99"/>
      <c r="J116" s="99"/>
      <c r="K116" s="99"/>
      <c r="L116" s="99"/>
      <c r="M116" s="99"/>
      <c r="N116" s="99"/>
      <c r="O116" s="99"/>
      <c r="P116" s="99"/>
      <c r="Q116" s="99"/>
      <c r="R116" s="99"/>
      <c r="S116" s="99"/>
      <c r="T116" s="99"/>
      <c r="U116" s="99"/>
      <c r="V116" s="99"/>
      <c r="W116" s="99"/>
      <c r="X116" s="99"/>
      <c r="Y116" s="99"/>
      <c r="Z116" s="134"/>
    </row>
    <row r="117" spans="1:26" ht="20.100000000000001" customHeight="1" x14ac:dyDescent="0.15">
      <c r="A117" s="115"/>
      <c r="B117" s="115"/>
      <c r="C117" s="135"/>
      <c r="D117" s="136"/>
      <c r="E117" s="138"/>
      <c r="F117" s="138"/>
      <c r="G117" s="138"/>
      <c r="H117" s="138"/>
      <c r="I117" s="145"/>
      <c r="J117" s="142" t="s">
        <v>11</v>
      </c>
      <c r="K117" s="141"/>
      <c r="L117" s="141"/>
      <c r="M117" s="141"/>
      <c r="N117" s="141"/>
      <c r="O117" s="141"/>
      <c r="P117" s="141"/>
      <c r="Q117" s="141"/>
      <c r="R117" s="141"/>
      <c r="S117" s="141"/>
      <c r="T117" s="141"/>
      <c r="U117" s="141"/>
      <c r="V117" s="141"/>
      <c r="W117" s="141"/>
      <c r="X117" s="141"/>
      <c r="Y117" s="141"/>
      <c r="Z117" s="134"/>
    </row>
    <row r="118" spans="1:26" ht="20.100000000000001" customHeight="1" x14ac:dyDescent="0.15">
      <c r="A118" s="115">
        <f>IF(NOT(AND($I118&lt;&gt;"",ISNUMBER(VALUE(SUBSTITUTE($I118,"-",""))))), 1001, 0)</f>
        <v>1001</v>
      </c>
      <c r="B118" s="115"/>
      <c r="C118" s="135"/>
      <c r="D118" s="136">
        <v>4</v>
      </c>
      <c r="E118" s="137" t="s">
        <v>6</v>
      </c>
      <c r="F118" s="137"/>
      <c r="G118" s="137"/>
      <c r="H118" s="137"/>
      <c r="I118" s="99"/>
      <c r="J118" s="99"/>
      <c r="K118" s="99"/>
      <c r="L118" s="99"/>
      <c r="M118" s="99"/>
      <c r="N118" s="133"/>
      <c r="O118" s="174" t="s">
        <v>440</v>
      </c>
      <c r="P118" s="174"/>
      <c r="Q118" s="99"/>
      <c r="R118" s="99"/>
      <c r="S118" s="133" t="s">
        <v>441</v>
      </c>
      <c r="T118" s="133"/>
      <c r="U118" s="133"/>
      <c r="V118" s="133"/>
      <c r="W118" s="133"/>
      <c r="X118" s="133"/>
      <c r="Y118" s="133"/>
      <c r="Z118" s="134"/>
    </row>
    <row r="119" spans="1:26" ht="20.100000000000001" customHeight="1" x14ac:dyDescent="0.15">
      <c r="A119" s="115"/>
      <c r="B119" s="115"/>
      <c r="C119" s="143"/>
      <c r="D119" s="133"/>
      <c r="E119" s="138"/>
      <c r="F119" s="138"/>
      <c r="G119" s="138"/>
      <c r="H119" s="138"/>
      <c r="I119" s="145"/>
      <c r="J119" s="140" t="s">
        <v>433</v>
      </c>
      <c r="K119" s="141"/>
      <c r="L119" s="141"/>
      <c r="M119" s="141"/>
      <c r="N119" s="141"/>
      <c r="O119" s="141"/>
      <c r="P119" s="141"/>
      <c r="Q119" s="141"/>
      <c r="R119" s="141"/>
      <c r="S119" s="141"/>
      <c r="T119" s="141"/>
      <c r="U119" s="141"/>
      <c r="V119" s="141"/>
      <c r="W119" s="141"/>
      <c r="X119" s="141"/>
      <c r="Y119" s="141"/>
      <c r="Z119" s="134"/>
    </row>
    <row r="120" spans="1:26" ht="20.100000000000001" customHeight="1" x14ac:dyDescent="0.15">
      <c r="A120" s="115">
        <f>IF(AND(TRIM($I120)&lt;&gt;"",NOT(ISNUMBER(VALUE(SUBSTITUTE($I120,"-",""))))), 1001, 0)</f>
        <v>0</v>
      </c>
      <c r="B120" s="115"/>
      <c r="C120" s="135"/>
      <c r="D120" s="136">
        <v>5</v>
      </c>
      <c r="E120" s="137" t="s">
        <v>7</v>
      </c>
      <c r="F120" s="137"/>
      <c r="G120" s="137"/>
      <c r="H120" s="137"/>
      <c r="I120" s="99"/>
      <c r="J120" s="99"/>
      <c r="K120" s="99"/>
      <c r="L120" s="99"/>
      <c r="M120" s="99"/>
      <c r="N120" s="133"/>
      <c r="O120" s="133"/>
      <c r="P120" s="133"/>
      <c r="Q120" s="133"/>
      <c r="R120" s="133"/>
      <c r="S120" s="133"/>
      <c r="T120" s="133"/>
      <c r="U120" s="133"/>
      <c r="V120" s="133"/>
      <c r="W120" s="133"/>
      <c r="X120" s="133"/>
      <c r="Y120" s="133"/>
      <c r="Z120" s="134"/>
    </row>
    <row r="121" spans="1:26" ht="20.100000000000001" customHeight="1" x14ac:dyDescent="0.15">
      <c r="A121" s="115"/>
      <c r="B121" s="115"/>
      <c r="C121" s="143"/>
      <c r="D121" s="133"/>
      <c r="E121" s="138"/>
      <c r="F121" s="138"/>
      <c r="G121" s="138"/>
      <c r="H121" s="138"/>
      <c r="I121" s="145"/>
      <c r="J121" s="142" t="s">
        <v>41</v>
      </c>
      <c r="K121" s="141"/>
      <c r="L121" s="141"/>
      <c r="M121" s="141"/>
      <c r="N121" s="141"/>
      <c r="O121" s="141"/>
      <c r="P121" s="141"/>
      <c r="Q121" s="141"/>
      <c r="R121" s="141"/>
      <c r="S121" s="141"/>
      <c r="T121" s="141"/>
      <c r="U121" s="141"/>
      <c r="V121" s="141"/>
      <c r="W121" s="141"/>
      <c r="X121" s="141"/>
      <c r="Y121" s="141"/>
      <c r="Z121" s="134"/>
    </row>
    <row r="122" spans="1:26" ht="20.100000000000001" customHeight="1" x14ac:dyDescent="0.15">
      <c r="A122" s="115"/>
      <c r="B122" s="115"/>
      <c r="C122" s="135"/>
      <c r="D122" s="136">
        <v>6</v>
      </c>
      <c r="E122" s="137" t="s">
        <v>9</v>
      </c>
      <c r="F122" s="137"/>
      <c r="G122" s="137"/>
      <c r="H122" s="137"/>
      <c r="I122" s="99"/>
      <c r="J122" s="99"/>
      <c r="K122" s="99"/>
      <c r="L122" s="99"/>
      <c r="M122" s="99"/>
      <c r="N122" s="99"/>
      <c r="O122" s="99"/>
      <c r="P122" s="99"/>
      <c r="Q122" s="99"/>
      <c r="R122" s="99"/>
      <c r="S122" s="99"/>
      <c r="T122" s="99"/>
      <c r="U122" s="99"/>
      <c r="V122" s="99"/>
      <c r="W122" s="99"/>
      <c r="X122" s="99"/>
      <c r="Y122" s="99"/>
      <c r="Z122" s="134"/>
    </row>
    <row r="123" spans="1:26" ht="20.100000000000001" customHeight="1" x14ac:dyDescent="0.15">
      <c r="A123" s="115"/>
      <c r="B123" s="115"/>
      <c r="C123" s="143"/>
      <c r="D123" s="133"/>
      <c r="E123" s="133"/>
      <c r="F123" s="133"/>
      <c r="G123" s="133"/>
      <c r="H123" s="133"/>
      <c r="I123" s="145"/>
      <c r="J123" s="142" t="s">
        <v>12</v>
      </c>
      <c r="K123" s="141"/>
      <c r="L123" s="141"/>
      <c r="M123" s="141"/>
      <c r="N123" s="141"/>
      <c r="O123" s="141"/>
      <c r="P123" s="141"/>
      <c r="Q123" s="141"/>
      <c r="R123" s="141"/>
      <c r="S123" s="141"/>
      <c r="T123" s="141"/>
      <c r="U123" s="141"/>
      <c r="V123" s="141"/>
      <c r="W123" s="141"/>
      <c r="X123" s="141"/>
      <c r="Y123" s="141"/>
      <c r="Z123" s="134"/>
    </row>
    <row r="124" spans="1:26" ht="15" customHeight="1" x14ac:dyDescent="0.15">
      <c r="A124" s="115"/>
      <c r="B124" s="115"/>
      <c r="C124" s="150"/>
      <c r="D124" s="151"/>
      <c r="E124" s="151"/>
      <c r="F124" s="151"/>
      <c r="G124" s="151"/>
      <c r="H124" s="151"/>
      <c r="I124" s="153"/>
      <c r="J124" s="153"/>
      <c r="K124" s="153"/>
      <c r="L124" s="153"/>
      <c r="M124" s="153"/>
      <c r="N124" s="153"/>
      <c r="O124" s="153"/>
      <c r="P124" s="153"/>
      <c r="Q124" s="153"/>
      <c r="R124" s="153"/>
      <c r="S124" s="153"/>
      <c r="T124" s="153"/>
      <c r="U124" s="153"/>
      <c r="V124" s="153"/>
      <c r="W124" s="153"/>
      <c r="X124" s="153"/>
      <c r="Y124" s="153"/>
      <c r="Z124" s="154"/>
    </row>
    <row r="125" spans="1:26" ht="15" customHeight="1" x14ac:dyDescent="0.15">
      <c r="A125" s="115"/>
      <c r="B125" s="115"/>
      <c r="C125" s="133"/>
      <c r="D125" s="133"/>
      <c r="E125" s="133"/>
      <c r="F125" s="133"/>
      <c r="G125" s="133"/>
      <c r="H125" s="133"/>
      <c r="I125" s="149"/>
      <c r="J125" s="149"/>
      <c r="K125" s="149"/>
      <c r="L125" s="149"/>
      <c r="M125" s="149"/>
      <c r="N125" s="149"/>
      <c r="O125" s="149"/>
      <c r="P125" s="149"/>
      <c r="Q125" s="149"/>
      <c r="R125" s="149"/>
      <c r="S125" s="149"/>
      <c r="T125" s="149"/>
      <c r="U125" s="149"/>
      <c r="V125" s="149"/>
      <c r="W125" s="149"/>
      <c r="X125" s="149"/>
      <c r="Y125" s="149"/>
      <c r="Z125" s="133"/>
    </row>
    <row r="126" spans="1:26" ht="15.75" hidden="1" customHeight="1" x14ac:dyDescent="0.15">
      <c r="A126" s="115"/>
      <c r="B126" s="115"/>
      <c r="C126" s="133"/>
      <c r="D126" s="133"/>
      <c r="E126" s="133"/>
      <c r="F126" s="133"/>
      <c r="G126" s="133"/>
      <c r="H126" s="133"/>
      <c r="I126" s="169"/>
      <c r="J126" s="133"/>
      <c r="K126" s="133"/>
      <c r="L126" s="133"/>
      <c r="M126" s="133"/>
      <c r="N126" s="133"/>
      <c r="O126" s="133"/>
      <c r="P126" s="133"/>
      <c r="Q126" s="133"/>
      <c r="R126" s="133"/>
      <c r="S126" s="133"/>
      <c r="T126" s="133"/>
      <c r="U126" s="133"/>
      <c r="V126" s="133"/>
      <c r="W126" s="133"/>
      <c r="X126" s="133"/>
      <c r="Y126" s="133"/>
      <c r="Z126" s="133"/>
    </row>
    <row r="127" spans="1:26" ht="15.75" hidden="1" customHeight="1" x14ac:dyDescent="0.15">
      <c r="A127" s="115"/>
      <c r="B127" s="115"/>
      <c r="C127" s="133"/>
      <c r="D127" s="133"/>
      <c r="E127" s="133"/>
      <c r="F127" s="133"/>
      <c r="G127" s="133"/>
      <c r="H127" s="133"/>
      <c r="I127" s="149"/>
      <c r="J127" s="149"/>
      <c r="K127" s="149"/>
      <c r="L127" s="149"/>
      <c r="M127" s="149"/>
      <c r="N127" s="149"/>
      <c r="O127" s="149"/>
      <c r="P127" s="149"/>
      <c r="Q127" s="149"/>
      <c r="R127" s="149"/>
      <c r="S127" s="149"/>
      <c r="T127" s="149"/>
      <c r="U127" s="149"/>
      <c r="V127" s="149"/>
      <c r="W127" s="149"/>
      <c r="X127" s="149"/>
      <c r="Y127" s="149"/>
      <c r="Z127" s="133"/>
    </row>
    <row r="128" spans="1:26" ht="15.75" hidden="1" customHeight="1" x14ac:dyDescent="0.15">
      <c r="A128" s="115"/>
      <c r="B128" s="115"/>
      <c r="C128" s="133"/>
      <c r="D128" s="133"/>
      <c r="E128" s="133"/>
      <c r="F128" s="133"/>
      <c r="G128" s="133"/>
      <c r="H128" s="133"/>
      <c r="I128" s="149"/>
      <c r="J128" s="149"/>
      <c r="K128" s="149"/>
      <c r="L128" s="149"/>
      <c r="M128" s="149"/>
      <c r="N128" s="149"/>
      <c r="O128" s="149"/>
      <c r="P128" s="149"/>
      <c r="Q128" s="149"/>
      <c r="R128" s="149"/>
      <c r="S128" s="149"/>
      <c r="T128" s="149"/>
      <c r="U128" s="149"/>
      <c r="V128" s="149"/>
      <c r="W128" s="149"/>
      <c r="X128" s="149"/>
      <c r="Y128" s="149"/>
      <c r="Z128" s="133"/>
    </row>
    <row r="129" spans="1:26" ht="15.75" hidden="1" customHeight="1" x14ac:dyDescent="0.15">
      <c r="A129" s="115"/>
      <c r="B129" s="115"/>
      <c r="C129" s="133"/>
      <c r="D129" s="133"/>
      <c r="E129" s="133"/>
      <c r="F129" s="133"/>
      <c r="G129" s="133"/>
      <c r="H129" s="133"/>
      <c r="I129" s="149"/>
      <c r="J129" s="149"/>
      <c r="K129" s="149"/>
      <c r="L129" s="149"/>
      <c r="M129" s="149"/>
      <c r="N129" s="149"/>
      <c r="O129" s="149"/>
      <c r="P129" s="149"/>
      <c r="Q129" s="149"/>
      <c r="R129" s="149"/>
      <c r="S129" s="149"/>
      <c r="T129" s="149"/>
      <c r="U129" s="149"/>
      <c r="V129" s="149"/>
      <c r="W129" s="149"/>
      <c r="X129" s="149"/>
      <c r="Y129" s="149"/>
      <c r="Z129" s="133"/>
    </row>
    <row r="130" spans="1:26" ht="15.75" hidden="1" customHeight="1" x14ac:dyDescent="0.15">
      <c r="A130" s="115"/>
      <c r="B130" s="115"/>
      <c r="C130" s="133"/>
      <c r="D130" s="133"/>
      <c r="E130" s="133"/>
      <c r="F130" s="133"/>
      <c r="G130" s="133"/>
      <c r="H130" s="133"/>
      <c r="I130" s="155"/>
      <c r="J130" s="133"/>
      <c r="K130" s="133"/>
      <c r="L130" s="133"/>
      <c r="M130" s="133"/>
      <c r="N130" s="133"/>
      <c r="O130" s="133"/>
      <c r="P130" s="133"/>
      <c r="Q130" s="133"/>
      <c r="R130" s="133"/>
      <c r="S130" s="133"/>
      <c r="T130" s="133"/>
      <c r="U130" s="133"/>
      <c r="V130" s="133"/>
      <c r="W130" s="133"/>
      <c r="X130" s="133"/>
      <c r="Y130" s="133"/>
      <c r="Z130" s="133"/>
    </row>
    <row r="131" spans="1:26" ht="15.75" hidden="1" customHeight="1" x14ac:dyDescent="0.15">
      <c r="A131" s="115"/>
      <c r="B131" s="115"/>
      <c r="C131" s="133"/>
      <c r="D131" s="133"/>
      <c r="E131" s="133"/>
      <c r="F131" s="133"/>
      <c r="G131" s="133"/>
      <c r="H131" s="133"/>
      <c r="I131" s="149"/>
      <c r="J131" s="149"/>
      <c r="K131" s="149"/>
      <c r="L131" s="149"/>
      <c r="M131" s="149"/>
      <c r="N131" s="149"/>
      <c r="O131" s="149"/>
      <c r="P131" s="149"/>
      <c r="Q131" s="149"/>
      <c r="R131" s="149"/>
      <c r="S131" s="149"/>
      <c r="T131" s="149"/>
      <c r="U131" s="149"/>
      <c r="V131" s="149"/>
      <c r="W131" s="149"/>
      <c r="X131" s="149"/>
      <c r="Y131" s="149"/>
      <c r="Z131" s="133"/>
    </row>
    <row r="132" spans="1:26" ht="15.75" hidden="1" customHeight="1" x14ac:dyDescent="0.15">
      <c r="A132" s="115"/>
      <c r="B132" s="115"/>
      <c r="C132" s="133"/>
      <c r="D132" s="133"/>
      <c r="E132" s="133"/>
      <c r="F132" s="133"/>
      <c r="G132" s="133"/>
      <c r="H132" s="133"/>
      <c r="I132" s="149"/>
      <c r="J132" s="149"/>
      <c r="K132" s="149"/>
      <c r="L132" s="149"/>
      <c r="M132" s="149"/>
      <c r="N132" s="149"/>
      <c r="O132" s="149"/>
      <c r="P132" s="149"/>
      <c r="Q132" s="149"/>
      <c r="R132" s="149"/>
      <c r="S132" s="149"/>
      <c r="T132" s="149"/>
      <c r="U132" s="149"/>
      <c r="V132" s="149"/>
      <c r="W132" s="149"/>
      <c r="X132" s="149"/>
      <c r="Y132" s="149"/>
      <c r="Z132" s="133"/>
    </row>
    <row r="133" spans="1:26" ht="15.75" hidden="1" customHeight="1" x14ac:dyDescent="0.15">
      <c r="A133" s="115"/>
      <c r="B133" s="115"/>
      <c r="C133" s="133"/>
      <c r="D133" s="133"/>
      <c r="E133" s="133"/>
      <c r="F133" s="133"/>
      <c r="G133" s="133"/>
      <c r="H133" s="133"/>
      <c r="I133" s="149"/>
      <c r="J133" s="149"/>
      <c r="K133" s="149"/>
      <c r="L133" s="149"/>
      <c r="M133" s="149"/>
      <c r="N133" s="149"/>
      <c r="O133" s="149"/>
      <c r="P133" s="149"/>
      <c r="Q133" s="149"/>
      <c r="R133" s="149"/>
      <c r="S133" s="149"/>
      <c r="T133" s="149"/>
      <c r="U133" s="149"/>
      <c r="V133" s="149"/>
      <c r="W133" s="149"/>
      <c r="X133" s="149"/>
      <c r="Y133" s="149"/>
      <c r="Z133" s="133"/>
    </row>
    <row r="134" spans="1:26" ht="15.75" hidden="1" customHeight="1" x14ac:dyDescent="0.15">
      <c r="A134" s="115"/>
      <c r="B134" s="115"/>
      <c r="C134" s="133"/>
      <c r="D134" s="133"/>
      <c r="E134" s="133"/>
      <c r="F134" s="133"/>
      <c r="G134" s="133"/>
      <c r="H134" s="133"/>
      <c r="I134" s="149"/>
      <c r="J134" s="149"/>
      <c r="K134" s="149"/>
      <c r="L134" s="149"/>
      <c r="M134" s="149"/>
      <c r="N134" s="149"/>
      <c r="O134" s="149"/>
      <c r="P134" s="149"/>
      <c r="Q134" s="149"/>
      <c r="R134" s="149"/>
      <c r="S134" s="149"/>
      <c r="T134" s="149"/>
      <c r="U134" s="149"/>
      <c r="V134" s="149"/>
      <c r="W134" s="149"/>
      <c r="X134" s="149"/>
      <c r="Y134" s="149"/>
      <c r="Z134" s="133"/>
    </row>
    <row r="135" spans="1:26" ht="15.75" hidden="1" customHeight="1" x14ac:dyDescent="0.15">
      <c r="A135" s="115"/>
      <c r="B135" s="115"/>
      <c r="C135" s="133"/>
      <c r="D135" s="133"/>
      <c r="E135" s="133"/>
      <c r="F135" s="133"/>
      <c r="G135" s="133"/>
      <c r="H135" s="133"/>
      <c r="I135" s="155"/>
      <c r="J135" s="133"/>
      <c r="K135" s="133"/>
      <c r="L135" s="133"/>
      <c r="M135" s="133"/>
      <c r="N135" s="133"/>
      <c r="O135" s="133"/>
      <c r="P135" s="133"/>
      <c r="Q135" s="133"/>
      <c r="R135" s="133"/>
      <c r="S135" s="133"/>
      <c r="T135" s="133"/>
      <c r="U135" s="133"/>
      <c r="V135" s="133"/>
      <c r="W135" s="133"/>
      <c r="X135" s="133"/>
      <c r="Y135" s="133"/>
      <c r="Z135" s="133"/>
    </row>
    <row r="136" spans="1:26" ht="15.75" hidden="1" customHeight="1" x14ac:dyDescent="0.15">
      <c r="A136" s="115"/>
      <c r="B136" s="115"/>
      <c r="C136" s="133"/>
      <c r="D136" s="133"/>
      <c r="E136" s="133"/>
      <c r="F136" s="133"/>
      <c r="G136" s="133"/>
      <c r="H136" s="133"/>
      <c r="I136" s="149"/>
      <c r="J136" s="149"/>
      <c r="K136" s="149"/>
      <c r="L136" s="149"/>
      <c r="M136" s="149"/>
      <c r="N136" s="149"/>
      <c r="O136" s="149"/>
      <c r="P136" s="149"/>
      <c r="Q136" s="149"/>
      <c r="R136" s="149"/>
      <c r="S136" s="149"/>
      <c r="T136" s="149"/>
      <c r="U136" s="149"/>
      <c r="V136" s="149"/>
      <c r="W136" s="149"/>
      <c r="X136" s="149"/>
      <c r="Y136" s="149"/>
      <c r="Z136" s="133"/>
    </row>
    <row r="137" spans="1:26" ht="15.75" hidden="1" customHeight="1" x14ac:dyDescent="0.15">
      <c r="A137" s="115"/>
      <c r="B137" s="115"/>
      <c r="C137" s="133"/>
      <c r="D137" s="133"/>
      <c r="E137" s="133"/>
      <c r="F137" s="133"/>
      <c r="G137" s="133"/>
      <c r="H137" s="133"/>
      <c r="I137" s="149"/>
      <c r="J137" s="149"/>
      <c r="K137" s="149"/>
      <c r="L137" s="149"/>
      <c r="M137" s="149"/>
      <c r="N137" s="149"/>
      <c r="O137" s="149"/>
      <c r="P137" s="149"/>
      <c r="Q137" s="149"/>
      <c r="R137" s="149"/>
      <c r="S137" s="149"/>
      <c r="T137" s="149"/>
      <c r="U137" s="149"/>
      <c r="V137" s="149"/>
      <c r="W137" s="149"/>
      <c r="X137" s="149"/>
      <c r="Y137" s="149"/>
      <c r="Z137" s="133"/>
    </row>
    <row r="138" spans="1:26" ht="15.75" hidden="1" customHeight="1" x14ac:dyDescent="0.15">
      <c r="A138" s="115"/>
      <c r="B138" s="115"/>
      <c r="C138" s="133"/>
      <c r="D138" s="133"/>
      <c r="E138" s="133"/>
      <c r="F138" s="133"/>
      <c r="G138" s="133"/>
      <c r="H138" s="133"/>
      <c r="I138" s="155"/>
      <c r="J138" s="133"/>
      <c r="K138" s="133"/>
      <c r="L138" s="133"/>
      <c r="M138" s="133"/>
      <c r="N138" s="133"/>
      <c r="O138" s="133"/>
      <c r="P138" s="133"/>
      <c r="Q138" s="133"/>
      <c r="R138" s="133"/>
      <c r="S138" s="133"/>
      <c r="T138" s="133"/>
      <c r="U138" s="133"/>
      <c r="V138" s="133"/>
      <c r="W138" s="133"/>
      <c r="X138" s="133"/>
      <c r="Y138" s="133"/>
      <c r="Z138" s="133"/>
    </row>
    <row r="139" spans="1:26" ht="15.75" hidden="1" customHeight="1" x14ac:dyDescent="0.15">
      <c r="A139" s="115"/>
      <c r="B139" s="115"/>
      <c r="C139" s="133"/>
      <c r="D139" s="133"/>
      <c r="E139" s="133"/>
      <c r="F139" s="133"/>
      <c r="G139" s="133"/>
      <c r="H139" s="133"/>
      <c r="I139" s="149"/>
      <c r="J139" s="149"/>
      <c r="K139" s="149"/>
      <c r="L139" s="149"/>
      <c r="M139" s="149"/>
      <c r="N139" s="149"/>
      <c r="O139" s="149"/>
      <c r="P139" s="149"/>
      <c r="Q139" s="149"/>
      <c r="R139" s="149"/>
      <c r="S139" s="149"/>
      <c r="T139" s="149"/>
      <c r="U139" s="149"/>
      <c r="V139" s="149"/>
      <c r="W139" s="149"/>
      <c r="X139" s="149"/>
      <c r="Y139" s="149"/>
      <c r="Z139" s="133"/>
    </row>
    <row r="140" spans="1:26" ht="15.75" hidden="1" customHeight="1" x14ac:dyDescent="0.15">
      <c r="A140" s="115"/>
      <c r="B140" s="115"/>
      <c r="C140" s="133"/>
      <c r="D140" s="133"/>
      <c r="E140" s="133"/>
      <c r="F140" s="133"/>
      <c r="G140" s="133"/>
      <c r="H140" s="133"/>
      <c r="I140" s="149"/>
      <c r="J140" s="149"/>
      <c r="K140" s="149"/>
      <c r="L140" s="149"/>
      <c r="M140" s="149"/>
      <c r="N140" s="149"/>
      <c r="O140" s="149"/>
      <c r="P140" s="149"/>
      <c r="Q140" s="149"/>
      <c r="R140" s="149"/>
      <c r="S140" s="149"/>
      <c r="T140" s="149"/>
      <c r="U140" s="149"/>
      <c r="V140" s="149"/>
      <c r="W140" s="149"/>
      <c r="X140" s="149"/>
      <c r="Y140" s="149"/>
      <c r="Z140" s="133"/>
    </row>
    <row r="141" spans="1:26" ht="15.75" hidden="1" customHeight="1" x14ac:dyDescent="0.15">
      <c r="A141" s="115"/>
      <c r="B141" s="115"/>
      <c r="C141" s="133"/>
      <c r="D141" s="133"/>
      <c r="E141" s="133"/>
      <c r="F141" s="133"/>
      <c r="G141" s="133"/>
      <c r="H141" s="133"/>
      <c r="I141" s="149"/>
      <c r="J141" s="149"/>
      <c r="K141" s="149"/>
      <c r="L141" s="149"/>
      <c r="M141" s="149"/>
      <c r="N141" s="149"/>
      <c r="O141" s="149"/>
      <c r="P141" s="149"/>
      <c r="Q141" s="149"/>
      <c r="R141" s="149"/>
      <c r="S141" s="149"/>
      <c r="T141" s="149"/>
      <c r="U141" s="149"/>
      <c r="V141" s="149"/>
      <c r="W141" s="149"/>
      <c r="X141" s="149"/>
      <c r="Y141" s="149"/>
      <c r="Z141" s="133"/>
    </row>
    <row r="142" spans="1:26" ht="15.75" hidden="1" customHeight="1" x14ac:dyDescent="0.15">
      <c r="A142" s="115"/>
      <c r="B142" s="115"/>
      <c r="C142" s="133"/>
      <c r="D142" s="133"/>
      <c r="E142" s="133"/>
      <c r="F142" s="133"/>
      <c r="G142" s="133"/>
      <c r="H142" s="133"/>
      <c r="I142" s="155"/>
      <c r="J142" s="133"/>
      <c r="K142" s="133"/>
      <c r="L142" s="133"/>
      <c r="M142" s="133"/>
      <c r="N142" s="133"/>
      <c r="O142" s="133"/>
      <c r="P142" s="133"/>
      <c r="Q142" s="133"/>
      <c r="R142" s="133"/>
      <c r="S142" s="133"/>
      <c r="T142" s="133"/>
      <c r="U142" s="133"/>
      <c r="V142" s="133"/>
      <c r="W142" s="133"/>
      <c r="X142" s="133"/>
      <c r="Y142" s="133"/>
      <c r="Z142" s="133"/>
    </row>
    <row r="143" spans="1:26" ht="15.75" hidden="1" customHeight="1" x14ac:dyDescent="0.15">
      <c r="A143" s="115"/>
      <c r="B143" s="115"/>
      <c r="C143" s="133"/>
      <c r="D143" s="133"/>
      <c r="E143" s="133"/>
      <c r="F143" s="133"/>
      <c r="G143" s="133"/>
      <c r="H143" s="133"/>
      <c r="I143" s="149"/>
      <c r="J143" s="149"/>
      <c r="K143" s="149"/>
      <c r="L143" s="149"/>
      <c r="M143" s="149"/>
      <c r="N143" s="149"/>
      <c r="O143" s="149"/>
      <c r="P143" s="149"/>
      <c r="Q143" s="149"/>
      <c r="R143" s="149"/>
      <c r="S143" s="149"/>
      <c r="T143" s="149"/>
      <c r="U143" s="149"/>
      <c r="V143" s="149"/>
      <c r="W143" s="149"/>
      <c r="X143" s="149"/>
      <c r="Y143" s="149"/>
      <c r="Z143" s="133"/>
    </row>
    <row r="144" spans="1:26" ht="15.75" hidden="1" customHeight="1" x14ac:dyDescent="0.15">
      <c r="A144" s="115"/>
      <c r="B144" s="115"/>
      <c r="C144" s="133"/>
      <c r="D144" s="133"/>
      <c r="E144" s="133"/>
      <c r="F144" s="133"/>
      <c r="G144" s="133"/>
      <c r="H144" s="133"/>
      <c r="I144" s="149"/>
      <c r="J144" s="149"/>
      <c r="K144" s="149"/>
      <c r="L144" s="149"/>
      <c r="M144" s="149"/>
      <c r="N144" s="149"/>
      <c r="O144" s="149"/>
      <c r="P144" s="149"/>
      <c r="Q144" s="149"/>
      <c r="R144" s="149"/>
      <c r="S144" s="149"/>
      <c r="T144" s="149"/>
      <c r="U144" s="149"/>
      <c r="V144" s="149"/>
      <c r="W144" s="149"/>
      <c r="X144" s="149"/>
      <c r="Y144" s="149"/>
      <c r="Z144" s="133"/>
    </row>
    <row r="145" spans="1:26" ht="15" customHeight="1" x14ac:dyDescent="0.15">
      <c r="A145" s="115"/>
      <c r="B145" s="115"/>
      <c r="C145" s="133"/>
      <c r="D145" s="133"/>
      <c r="E145" s="133"/>
      <c r="F145" s="133"/>
      <c r="G145" s="133"/>
      <c r="H145" s="133"/>
      <c r="I145" s="149"/>
      <c r="J145" s="149"/>
      <c r="K145" s="149"/>
      <c r="L145" s="149"/>
      <c r="M145" s="149"/>
      <c r="N145" s="149"/>
      <c r="O145" s="149"/>
      <c r="P145" s="149"/>
      <c r="Q145" s="149"/>
      <c r="R145" s="149"/>
      <c r="S145" s="149"/>
      <c r="T145" s="149"/>
      <c r="U145" s="149"/>
      <c r="V145" s="149"/>
      <c r="W145" s="149"/>
      <c r="X145" s="149"/>
      <c r="Y145" s="149"/>
      <c r="Z145" s="133"/>
    </row>
    <row r="146" spans="1:26" ht="20.100000000000001" customHeight="1" x14ac:dyDescent="0.15">
      <c r="A146" s="115"/>
      <c r="B146" s="115"/>
      <c r="C146" s="156" t="s">
        <v>25</v>
      </c>
      <c r="D146" s="157"/>
      <c r="E146" s="157"/>
      <c r="F146" s="157"/>
      <c r="G146" s="157"/>
      <c r="H146" s="158"/>
    </row>
    <row r="147" spans="1:26" ht="15" customHeight="1" x14ac:dyDescent="0.15">
      <c r="A147" s="115"/>
      <c r="B147" s="115"/>
      <c r="C147" s="128"/>
      <c r="D147" s="129"/>
      <c r="E147" s="129"/>
      <c r="F147" s="129"/>
      <c r="G147" s="129"/>
      <c r="H147" s="129"/>
      <c r="I147" s="175"/>
      <c r="J147" s="131"/>
      <c r="K147" s="131"/>
      <c r="L147" s="131"/>
      <c r="M147" s="131"/>
      <c r="N147" s="131"/>
      <c r="O147" s="131"/>
      <c r="P147" s="131"/>
      <c r="Q147" s="131"/>
      <c r="R147" s="131"/>
      <c r="S147" s="131"/>
      <c r="T147" s="131"/>
      <c r="U147" s="131"/>
      <c r="V147" s="131"/>
      <c r="W147" s="131"/>
      <c r="X147" s="131"/>
      <c r="Y147" s="131"/>
      <c r="Z147" s="132"/>
    </row>
    <row r="148" spans="1:26" ht="20.100000000000001" customHeight="1" x14ac:dyDescent="0.15">
      <c r="A148" s="115"/>
      <c r="B148" s="115"/>
      <c r="C148" s="128"/>
      <c r="D148" s="176" t="s">
        <v>36</v>
      </c>
      <c r="E148" s="129"/>
      <c r="F148" s="129"/>
      <c r="G148" s="129"/>
      <c r="H148" s="129"/>
      <c r="I148" s="133"/>
      <c r="J148" s="133"/>
      <c r="K148" s="133"/>
      <c r="L148" s="133"/>
      <c r="M148" s="133"/>
      <c r="N148" s="133"/>
      <c r="O148" s="133"/>
      <c r="P148" s="133"/>
      <c r="Q148" s="133"/>
      <c r="R148" s="133"/>
      <c r="S148" s="133"/>
      <c r="T148" s="133"/>
      <c r="U148" s="133"/>
      <c r="V148" s="133"/>
      <c r="W148" s="133"/>
      <c r="X148" s="133"/>
      <c r="Y148" s="133"/>
      <c r="Z148" s="134"/>
    </row>
    <row r="149" spans="1:26" ht="20.100000000000001" customHeight="1" x14ac:dyDescent="0.15">
      <c r="A149" s="115">
        <f>IF(AND($I149&lt;&gt;"しない", $I149&lt;&gt;"する"), 1001, 0)</f>
        <v>0</v>
      </c>
      <c r="B149" s="115"/>
      <c r="C149" s="135"/>
      <c r="D149" s="136">
        <v>1</v>
      </c>
      <c r="E149" s="138" t="s">
        <v>37</v>
      </c>
      <c r="F149" s="138"/>
      <c r="G149" s="138"/>
      <c r="H149" s="138"/>
      <c r="I149" s="99" t="s">
        <v>42</v>
      </c>
      <c r="J149" s="102"/>
      <c r="K149" s="102"/>
      <c r="L149" s="102"/>
      <c r="M149" s="102"/>
      <c r="N149" s="133"/>
      <c r="O149" s="133"/>
      <c r="P149" s="133"/>
      <c r="Q149" s="133"/>
      <c r="R149" s="133"/>
      <c r="S149" s="133"/>
      <c r="T149" s="133"/>
      <c r="U149" s="133"/>
      <c r="V149" s="133"/>
      <c r="W149" s="133"/>
      <c r="X149" s="133"/>
      <c r="Y149" s="133"/>
      <c r="Z149" s="134"/>
    </row>
    <row r="150" spans="1:26" ht="20.100000000000001" customHeight="1" x14ac:dyDescent="0.15">
      <c r="A150" s="115"/>
      <c r="B150" s="115"/>
      <c r="C150" s="143"/>
      <c r="D150" s="133"/>
      <c r="E150" s="138"/>
      <c r="F150" s="138"/>
      <c r="G150" s="138"/>
      <c r="H150" s="138"/>
      <c r="I150" s="139"/>
      <c r="J150" s="142" t="s">
        <v>29</v>
      </c>
      <c r="K150" s="141"/>
      <c r="L150" s="141"/>
      <c r="M150" s="141"/>
      <c r="N150" s="141"/>
      <c r="O150" s="141"/>
      <c r="P150" s="141"/>
      <c r="Q150" s="141"/>
      <c r="R150" s="141"/>
      <c r="S150" s="141"/>
      <c r="T150" s="141"/>
      <c r="U150" s="141"/>
      <c r="V150" s="141"/>
      <c r="W150" s="141"/>
      <c r="X150" s="141"/>
      <c r="Y150" s="141"/>
      <c r="Z150" s="134"/>
    </row>
    <row r="151" spans="1:26" ht="20.100000000000001" customHeight="1" x14ac:dyDescent="0.15">
      <c r="A151" s="115">
        <f>IF(AND($I149="する",TRIM($I151)=""), 1001, 0)</f>
        <v>0</v>
      </c>
      <c r="B151" s="115"/>
      <c r="C151" s="135"/>
      <c r="D151" s="136">
        <v>2</v>
      </c>
      <c r="E151" s="137" t="s">
        <v>0</v>
      </c>
      <c r="F151" s="137"/>
      <c r="G151" s="137"/>
      <c r="H151" s="137"/>
      <c r="I151" s="100"/>
      <c r="J151" s="101"/>
      <c r="K151" s="101"/>
      <c r="L151" s="101"/>
      <c r="M151" s="101"/>
      <c r="N151" s="133"/>
      <c r="O151" s="133"/>
      <c r="P151" s="133"/>
      <c r="Q151" s="133"/>
      <c r="R151" s="133"/>
      <c r="S151" s="133"/>
      <c r="T151" s="133"/>
      <c r="U151" s="133"/>
      <c r="V151" s="133"/>
      <c r="W151" s="133"/>
      <c r="X151" s="133"/>
      <c r="Y151" s="133"/>
      <c r="Z151" s="134"/>
    </row>
    <row r="152" spans="1:26" ht="20.100000000000001" customHeight="1" x14ac:dyDescent="0.15">
      <c r="A152" s="115"/>
      <c r="B152" s="115"/>
      <c r="C152" s="135"/>
      <c r="D152" s="136"/>
      <c r="E152" s="138"/>
      <c r="F152" s="138"/>
      <c r="G152" s="138"/>
      <c r="H152" s="138"/>
      <c r="I152" s="146"/>
      <c r="J152" s="140" t="s">
        <v>468</v>
      </c>
      <c r="K152" s="141"/>
      <c r="L152" s="141"/>
      <c r="M152" s="141"/>
      <c r="N152" s="141"/>
      <c r="O152" s="141"/>
      <c r="P152" s="141"/>
      <c r="Q152" s="141"/>
      <c r="R152" s="141"/>
      <c r="S152" s="141"/>
      <c r="T152" s="141"/>
      <c r="U152" s="141"/>
      <c r="V152" s="141"/>
      <c r="W152" s="141"/>
      <c r="X152" s="141"/>
      <c r="Y152" s="141"/>
      <c r="Z152" s="134"/>
    </row>
    <row r="153" spans="1:26" ht="20.100000000000001" customHeight="1" x14ac:dyDescent="0.15">
      <c r="A153" s="115">
        <f>IF(AND($I149="する",TRIM($I153)=""), 1001, 0)</f>
        <v>0</v>
      </c>
      <c r="B153" s="115"/>
      <c r="C153" s="135"/>
      <c r="D153" s="136">
        <v>3</v>
      </c>
      <c r="E153" s="137" t="s">
        <v>1</v>
      </c>
      <c r="F153" s="137"/>
      <c r="G153" s="137"/>
      <c r="H153" s="137"/>
      <c r="I153" s="103"/>
      <c r="J153" s="103"/>
      <c r="K153" s="103"/>
      <c r="L153" s="103"/>
      <c r="M153" s="103"/>
      <c r="N153" s="103"/>
      <c r="O153" s="103"/>
      <c r="P153" s="103"/>
      <c r="Q153" s="103"/>
      <c r="R153" s="103"/>
      <c r="S153" s="103"/>
      <c r="T153" s="103"/>
      <c r="U153" s="103"/>
      <c r="V153" s="103"/>
      <c r="W153" s="103"/>
      <c r="X153" s="103"/>
      <c r="Y153" s="103"/>
      <c r="Z153" s="134"/>
    </row>
    <row r="154" spans="1:26" ht="20.100000000000001" customHeight="1" x14ac:dyDescent="0.15">
      <c r="A154" s="115"/>
      <c r="B154" s="115"/>
      <c r="C154" s="135"/>
      <c r="D154" s="136"/>
      <c r="E154" s="138"/>
      <c r="F154" s="138"/>
      <c r="G154" s="138"/>
      <c r="H154" s="138"/>
      <c r="I154" s="139"/>
      <c r="J154" s="142" t="s">
        <v>19</v>
      </c>
      <c r="K154" s="141"/>
      <c r="L154" s="141"/>
      <c r="M154" s="141"/>
      <c r="N154" s="141"/>
      <c r="O154" s="141"/>
      <c r="P154" s="141"/>
      <c r="Q154" s="141"/>
      <c r="R154" s="141"/>
      <c r="S154" s="141"/>
      <c r="T154" s="141"/>
      <c r="U154" s="141"/>
      <c r="V154" s="141"/>
      <c r="W154" s="141"/>
      <c r="X154" s="141"/>
      <c r="Y154" s="141"/>
      <c r="Z154" s="134"/>
    </row>
    <row r="155" spans="1:26" ht="20.100000000000001" customHeight="1" x14ac:dyDescent="0.15">
      <c r="A155" s="115"/>
      <c r="B155" s="115"/>
      <c r="C155" s="135"/>
      <c r="D155" s="136">
        <v>4</v>
      </c>
      <c r="E155" s="137" t="s">
        <v>26</v>
      </c>
      <c r="F155" s="137"/>
      <c r="G155" s="137"/>
      <c r="H155" s="137"/>
      <c r="I155" s="99"/>
      <c r="J155" s="99"/>
      <c r="K155" s="99"/>
      <c r="L155" s="99"/>
      <c r="M155" s="99"/>
      <c r="N155" s="99"/>
      <c r="O155" s="99"/>
      <c r="P155" s="99"/>
      <c r="Q155" s="99"/>
      <c r="R155" s="99"/>
      <c r="S155" s="99"/>
      <c r="T155" s="99"/>
      <c r="U155" s="99"/>
      <c r="V155" s="99"/>
      <c r="W155" s="99"/>
      <c r="X155" s="99"/>
      <c r="Y155" s="99"/>
      <c r="Z155" s="134"/>
    </row>
    <row r="156" spans="1:26" ht="20.100000000000001" customHeight="1" x14ac:dyDescent="0.15">
      <c r="A156" s="115"/>
      <c r="B156" s="115"/>
      <c r="C156" s="135"/>
      <c r="D156" s="136"/>
      <c r="E156" s="138"/>
      <c r="F156" s="138"/>
      <c r="G156" s="138"/>
      <c r="H156" s="138"/>
      <c r="I156" s="145"/>
      <c r="J156" s="142" t="s">
        <v>10</v>
      </c>
      <c r="K156" s="141"/>
      <c r="L156" s="141"/>
      <c r="M156" s="141"/>
      <c r="N156" s="141"/>
      <c r="O156" s="141"/>
      <c r="P156" s="141"/>
      <c r="Q156" s="141"/>
      <c r="R156" s="141"/>
      <c r="S156" s="141"/>
      <c r="T156" s="141"/>
      <c r="U156" s="141"/>
      <c r="V156" s="141"/>
      <c r="W156" s="141"/>
      <c r="X156" s="141"/>
      <c r="Y156" s="141"/>
      <c r="Z156" s="134"/>
    </row>
    <row r="157" spans="1:26" ht="20.100000000000001" customHeight="1" x14ac:dyDescent="0.15">
      <c r="A157" s="115">
        <f>IF(AND($I149="する",TRIM($I157)=""), 1001, 0)</f>
        <v>0</v>
      </c>
      <c r="B157" s="115"/>
      <c r="C157" s="135"/>
      <c r="D157" s="136">
        <v>5</v>
      </c>
      <c r="E157" s="137" t="s">
        <v>27</v>
      </c>
      <c r="F157" s="137"/>
      <c r="G157" s="137"/>
      <c r="H157" s="137"/>
      <c r="I157" s="99"/>
      <c r="J157" s="99"/>
      <c r="K157" s="99"/>
      <c r="L157" s="99"/>
      <c r="M157" s="99"/>
      <c r="N157" s="99"/>
      <c r="O157" s="99"/>
      <c r="P157" s="99"/>
      <c r="Q157" s="99"/>
      <c r="R157" s="99"/>
      <c r="S157" s="99"/>
      <c r="T157" s="99"/>
      <c r="U157" s="99"/>
      <c r="V157" s="99"/>
      <c r="W157" s="99"/>
      <c r="X157" s="99"/>
      <c r="Y157" s="99"/>
      <c r="Z157" s="134"/>
    </row>
    <row r="158" spans="1:26" ht="20.100000000000001" customHeight="1" x14ac:dyDescent="0.15">
      <c r="A158" s="115"/>
      <c r="B158" s="115"/>
      <c r="C158" s="143"/>
      <c r="D158" s="133"/>
      <c r="E158" s="138"/>
      <c r="F158" s="138"/>
      <c r="G158" s="138"/>
      <c r="H158" s="138"/>
      <c r="I158" s="145"/>
      <c r="J158" s="142" t="s">
        <v>11</v>
      </c>
      <c r="K158" s="141"/>
      <c r="L158" s="141"/>
      <c r="M158" s="141"/>
      <c r="N158" s="141"/>
      <c r="O158" s="141"/>
      <c r="P158" s="141"/>
      <c r="Q158" s="141"/>
      <c r="R158" s="141"/>
      <c r="S158" s="141"/>
      <c r="T158" s="141"/>
      <c r="U158" s="141"/>
      <c r="V158" s="141"/>
      <c r="W158" s="141"/>
      <c r="X158" s="141"/>
      <c r="Y158" s="141"/>
      <c r="Z158" s="134"/>
    </row>
    <row r="159" spans="1:26" ht="20.100000000000001" customHeight="1" x14ac:dyDescent="0.15">
      <c r="A159" s="115">
        <f>IF(AND($I149="する",NOT(AND(TRIM($I159)&lt;&gt;"",ISNUMBER(VALUE(SUBSTITUTE($I159,"-","")))))), 1001, 0)</f>
        <v>0</v>
      </c>
      <c r="B159" s="115"/>
      <c r="C159" s="135"/>
      <c r="D159" s="136">
        <v>6</v>
      </c>
      <c r="E159" s="137" t="s">
        <v>6</v>
      </c>
      <c r="F159" s="137"/>
      <c r="G159" s="137"/>
      <c r="H159" s="137"/>
      <c r="I159" s="99"/>
      <c r="J159" s="99"/>
      <c r="K159" s="99"/>
      <c r="L159" s="99"/>
      <c r="M159" s="99"/>
      <c r="N159" s="133"/>
      <c r="O159" s="133"/>
      <c r="P159" s="133"/>
      <c r="Q159" s="133"/>
      <c r="R159" s="133"/>
      <c r="S159" s="133"/>
      <c r="T159" s="133"/>
      <c r="U159" s="133"/>
      <c r="V159" s="133"/>
      <c r="W159" s="133"/>
      <c r="X159" s="133"/>
      <c r="Y159" s="133"/>
      <c r="Z159" s="134"/>
    </row>
    <row r="160" spans="1:26" ht="20.100000000000001" customHeight="1" x14ac:dyDescent="0.15">
      <c r="A160" s="115"/>
      <c r="B160" s="115"/>
      <c r="C160" s="143"/>
      <c r="D160" s="133"/>
      <c r="E160" s="138"/>
      <c r="F160" s="138"/>
      <c r="G160" s="138"/>
      <c r="H160" s="138"/>
      <c r="I160" s="145"/>
      <c r="J160" s="140" t="s">
        <v>433</v>
      </c>
      <c r="K160" s="141"/>
      <c r="L160" s="141"/>
      <c r="M160" s="141"/>
      <c r="N160" s="141"/>
      <c r="O160" s="141"/>
      <c r="P160" s="141"/>
      <c r="Q160" s="141"/>
      <c r="R160" s="141"/>
      <c r="S160" s="141"/>
      <c r="T160" s="141"/>
      <c r="U160" s="141"/>
      <c r="V160" s="141"/>
      <c r="W160" s="141"/>
      <c r="X160" s="141"/>
      <c r="Y160" s="141"/>
      <c r="Z160" s="134"/>
    </row>
    <row r="161" spans="1:27" ht="20.100000000000001" customHeight="1" x14ac:dyDescent="0.15">
      <c r="A161" s="115">
        <f>IF(AND($I149="する",AND(TRIM($I161)&lt;&gt;"",NOT(ISNUMBER(VALUE(SUBSTITUTE($I161,"-","")))))), 1001, 0)</f>
        <v>0</v>
      </c>
      <c r="B161" s="115"/>
      <c r="C161" s="135"/>
      <c r="D161" s="136">
        <v>7</v>
      </c>
      <c r="E161" s="137" t="s">
        <v>7</v>
      </c>
      <c r="F161" s="137"/>
      <c r="G161" s="137"/>
      <c r="H161" s="137"/>
      <c r="I161" s="99"/>
      <c r="J161" s="99"/>
      <c r="K161" s="99"/>
      <c r="L161" s="99"/>
      <c r="M161" s="99"/>
      <c r="N161" s="133"/>
      <c r="O161" s="133"/>
      <c r="P161" s="133"/>
      <c r="Q161" s="133"/>
      <c r="R161" s="133"/>
      <c r="S161" s="133"/>
      <c r="T161" s="133"/>
      <c r="U161" s="133"/>
      <c r="V161" s="133"/>
      <c r="W161" s="133"/>
      <c r="X161" s="133"/>
      <c r="Y161" s="133"/>
      <c r="Z161" s="134"/>
    </row>
    <row r="162" spans="1:27" ht="20.100000000000001" customHeight="1" x14ac:dyDescent="0.15">
      <c r="A162" s="115"/>
      <c r="B162" s="115"/>
      <c r="C162" s="143"/>
      <c r="D162" s="133"/>
      <c r="E162" s="138"/>
      <c r="F162" s="138"/>
      <c r="G162" s="138"/>
      <c r="H162" s="138"/>
      <c r="I162" s="145"/>
      <c r="J162" s="142" t="s">
        <v>41</v>
      </c>
      <c r="K162" s="141"/>
      <c r="L162" s="141"/>
      <c r="M162" s="141"/>
      <c r="N162" s="141"/>
      <c r="O162" s="141"/>
      <c r="P162" s="141"/>
      <c r="Q162" s="141"/>
      <c r="R162" s="141"/>
      <c r="S162" s="141"/>
      <c r="T162" s="141"/>
      <c r="U162" s="141"/>
      <c r="V162" s="141"/>
      <c r="W162" s="141"/>
      <c r="X162" s="141"/>
      <c r="Y162" s="141"/>
      <c r="Z162" s="134"/>
    </row>
    <row r="163" spans="1:27" ht="15" customHeight="1" x14ac:dyDescent="0.15">
      <c r="A163" s="115"/>
      <c r="B163" s="115"/>
      <c r="C163" s="150"/>
      <c r="D163" s="151"/>
      <c r="E163" s="152"/>
      <c r="F163" s="152"/>
      <c r="G163" s="152"/>
      <c r="H163" s="152"/>
      <c r="I163" s="153"/>
      <c r="J163" s="153"/>
      <c r="K163" s="153"/>
      <c r="L163" s="153"/>
      <c r="M163" s="153"/>
      <c r="N163" s="153"/>
      <c r="O163" s="153"/>
      <c r="P163" s="153"/>
      <c r="Q163" s="153"/>
      <c r="R163" s="153"/>
      <c r="S163" s="153"/>
      <c r="T163" s="153"/>
      <c r="U163" s="153"/>
      <c r="V163" s="153"/>
      <c r="W163" s="153"/>
      <c r="X163" s="153"/>
      <c r="Y163" s="153"/>
      <c r="Z163" s="154"/>
    </row>
    <row r="164" spans="1:27" ht="15" customHeight="1" x14ac:dyDescent="0.15">
      <c r="A164" s="115"/>
      <c r="B164" s="115"/>
      <c r="C164" s="133"/>
      <c r="D164" s="133"/>
      <c r="E164" s="133"/>
      <c r="F164" s="133"/>
      <c r="G164" s="133"/>
      <c r="H164" s="133"/>
      <c r="I164" s="149"/>
      <c r="J164" s="149"/>
      <c r="K164" s="149"/>
      <c r="L164" s="149"/>
      <c r="M164" s="149"/>
      <c r="N164" s="149"/>
      <c r="O164" s="149"/>
      <c r="P164" s="149"/>
      <c r="Q164" s="149"/>
      <c r="R164" s="149"/>
      <c r="S164" s="149"/>
      <c r="T164" s="149"/>
      <c r="U164" s="149"/>
      <c r="V164" s="149"/>
      <c r="W164" s="149"/>
      <c r="X164" s="149"/>
      <c r="Y164" s="149"/>
      <c r="Z164" s="133"/>
    </row>
    <row r="165" spans="1:27" ht="15" customHeight="1" x14ac:dyDescent="0.15">
      <c r="A165" s="115"/>
      <c r="B165" s="115"/>
      <c r="C165" s="133"/>
      <c r="D165" s="133"/>
      <c r="E165" s="133"/>
      <c r="F165" s="133"/>
      <c r="G165" s="133"/>
      <c r="H165" s="133"/>
      <c r="I165" s="149"/>
      <c r="J165" s="133"/>
      <c r="K165" s="133"/>
      <c r="L165" s="133"/>
      <c r="M165" s="133"/>
      <c r="N165" s="133"/>
      <c r="O165" s="133"/>
      <c r="P165" s="133"/>
      <c r="Q165" s="133"/>
      <c r="R165" s="133"/>
      <c r="S165" s="133"/>
      <c r="T165" s="133"/>
      <c r="U165" s="133"/>
      <c r="V165" s="133"/>
      <c r="W165" s="133"/>
      <c r="X165" s="133"/>
      <c r="Y165" s="133"/>
      <c r="Z165" s="133"/>
    </row>
    <row r="166" spans="1:27" ht="20.100000000000001" customHeight="1" x14ac:dyDescent="0.15">
      <c r="A166" s="115"/>
      <c r="B166" s="115"/>
      <c r="C166" s="156" t="s">
        <v>49</v>
      </c>
      <c r="D166" s="157"/>
      <c r="E166" s="157"/>
      <c r="F166" s="157"/>
      <c r="G166" s="157"/>
      <c r="H166" s="158"/>
    </row>
    <row r="167" spans="1:27" ht="15" customHeight="1" x14ac:dyDescent="0.15">
      <c r="A167" s="115"/>
      <c r="B167" s="115"/>
      <c r="C167" s="128"/>
      <c r="D167" s="129"/>
      <c r="E167" s="129"/>
      <c r="F167" s="129"/>
      <c r="G167" s="129"/>
      <c r="H167" s="129"/>
      <c r="I167" s="131"/>
      <c r="J167" s="131"/>
      <c r="K167" s="131"/>
      <c r="L167" s="131"/>
      <c r="M167" s="131"/>
      <c r="N167" s="131"/>
      <c r="O167" s="131"/>
      <c r="P167" s="131"/>
      <c r="Q167" s="131"/>
      <c r="R167" s="131"/>
      <c r="S167" s="131"/>
      <c r="T167" s="131"/>
      <c r="U167" s="131"/>
      <c r="V167" s="131"/>
      <c r="W167" s="131"/>
      <c r="X167" s="131"/>
      <c r="Y167" s="131"/>
      <c r="Z167" s="132"/>
    </row>
    <row r="168" spans="1:27" ht="15.75" hidden="1" customHeight="1" x14ac:dyDescent="0.15">
      <c r="A168" s="115"/>
      <c r="B168" s="115"/>
      <c r="C168" s="128"/>
      <c r="D168" s="129"/>
      <c r="E168" s="129"/>
      <c r="F168" s="129"/>
      <c r="G168" s="129"/>
      <c r="H168" s="129"/>
      <c r="I168" s="133"/>
      <c r="J168" s="133"/>
      <c r="K168" s="133"/>
      <c r="L168" s="133"/>
      <c r="M168" s="133"/>
      <c r="N168" s="133"/>
      <c r="O168" s="133"/>
      <c r="P168" s="133"/>
      <c r="Q168" s="133"/>
      <c r="R168" s="133"/>
      <c r="S168" s="133"/>
      <c r="T168" s="133"/>
      <c r="U168" s="133"/>
      <c r="V168" s="133"/>
      <c r="W168" s="133"/>
      <c r="X168" s="133"/>
      <c r="Y168" s="133"/>
      <c r="Z168" s="134"/>
    </row>
    <row r="169" spans="1:27" ht="20.100000000000001" customHeight="1" x14ac:dyDescent="0.15">
      <c r="A169" s="115">
        <f>IF(TRIM(I169)="", 1001, 0)</f>
        <v>1001</v>
      </c>
      <c r="B169" s="115"/>
      <c r="C169" s="135"/>
      <c r="D169" s="136">
        <v>1</v>
      </c>
      <c r="E169" s="133" t="s">
        <v>44</v>
      </c>
      <c r="F169" s="133"/>
      <c r="G169" s="133"/>
      <c r="H169" s="133"/>
      <c r="I169" s="99"/>
      <c r="J169" s="99"/>
      <c r="K169" s="99"/>
      <c r="L169" s="99"/>
      <c r="M169" s="99"/>
      <c r="N169" s="177" t="s">
        <v>45</v>
      </c>
      <c r="O169" s="178"/>
      <c r="P169" s="179"/>
      <c r="Q169" s="178"/>
      <c r="R169" s="178"/>
      <c r="S169" s="178"/>
      <c r="T169" s="178"/>
      <c r="U169" s="178"/>
      <c r="V169" s="178"/>
      <c r="W169" s="178"/>
      <c r="X169" s="178"/>
      <c r="Y169" s="178"/>
      <c r="Z169" s="180"/>
      <c r="AA169" s="143"/>
    </row>
    <row r="170" spans="1:27" ht="20.100000000000001" customHeight="1" x14ac:dyDescent="0.15">
      <c r="A170" s="115"/>
      <c r="B170" s="115"/>
      <c r="C170" s="135"/>
      <c r="D170" s="136"/>
      <c r="E170" s="133"/>
      <c r="F170" s="133"/>
      <c r="G170" s="133"/>
      <c r="H170" s="133"/>
      <c r="I170" s="145"/>
      <c r="J170" s="142" t="s">
        <v>437</v>
      </c>
      <c r="K170" s="141"/>
      <c r="L170" s="141"/>
      <c r="M170" s="181"/>
      <c r="N170" s="141"/>
      <c r="O170" s="141"/>
      <c r="P170" s="181"/>
      <c r="Q170" s="141"/>
      <c r="R170" s="141"/>
      <c r="S170" s="141"/>
      <c r="T170" s="141"/>
      <c r="U170" s="141"/>
      <c r="V170" s="141"/>
      <c r="W170" s="141"/>
      <c r="X170" s="141"/>
      <c r="Y170" s="141"/>
      <c r="Z170" s="182"/>
      <c r="AA170" s="133"/>
    </row>
    <row r="171" spans="1:27" ht="20.100000000000001" customHeight="1" x14ac:dyDescent="0.15">
      <c r="A171" s="115">
        <f>IF(TRIM(I171)="", 1001, 0)</f>
        <v>1001</v>
      </c>
      <c r="B171" s="115"/>
      <c r="C171" s="135"/>
      <c r="D171" s="136">
        <f>D169+1</f>
        <v>2</v>
      </c>
      <c r="E171" s="161" t="s">
        <v>46</v>
      </c>
      <c r="F171" s="133"/>
      <c r="G171" s="133"/>
      <c r="H171" s="133"/>
      <c r="I171" s="104"/>
      <c r="J171" s="105"/>
      <c r="K171" s="105"/>
      <c r="L171" s="105"/>
      <c r="M171" s="105"/>
      <c r="N171" s="177" t="s">
        <v>45</v>
      </c>
      <c r="O171" s="178"/>
      <c r="P171" s="179"/>
      <c r="Q171" s="178"/>
      <c r="R171" s="178"/>
      <c r="S171" s="178"/>
      <c r="T171" s="178"/>
      <c r="U171" s="178"/>
      <c r="V171" s="178"/>
      <c r="W171" s="178"/>
      <c r="X171" s="178"/>
      <c r="Y171" s="178"/>
      <c r="Z171" s="180"/>
      <c r="AA171" s="133"/>
    </row>
    <row r="172" spans="1:27" ht="32.1" customHeight="1" x14ac:dyDescent="0.15">
      <c r="A172" s="115"/>
      <c r="B172" s="115"/>
      <c r="C172" s="135"/>
      <c r="D172" s="136"/>
      <c r="E172" s="161"/>
      <c r="F172" s="133"/>
      <c r="G172" s="133"/>
      <c r="H172" s="133"/>
      <c r="I172" s="183"/>
      <c r="J172" s="184" t="s">
        <v>470</v>
      </c>
      <c r="K172" s="185"/>
      <c r="L172" s="185"/>
      <c r="M172" s="185"/>
      <c r="N172" s="185"/>
      <c r="O172" s="185"/>
      <c r="P172" s="185"/>
      <c r="Q172" s="185"/>
      <c r="R172" s="185"/>
      <c r="S172" s="185"/>
      <c r="T172" s="185"/>
      <c r="U172" s="185"/>
      <c r="V172" s="185"/>
      <c r="W172" s="185"/>
      <c r="X172" s="185"/>
      <c r="Y172" s="185"/>
      <c r="Z172" s="144"/>
      <c r="AA172" s="133"/>
    </row>
    <row r="173" spans="1:27" ht="20.100000000000001" customHeight="1" x14ac:dyDescent="0.15">
      <c r="A173" s="186"/>
      <c r="B173" s="115"/>
      <c r="C173" s="135"/>
      <c r="D173" s="136">
        <f>D171+1</f>
        <v>3</v>
      </c>
      <c r="E173" s="137" t="s">
        <v>50</v>
      </c>
      <c r="F173" s="137"/>
      <c r="G173" s="137"/>
      <c r="H173" s="137"/>
      <c r="Z173" s="187"/>
      <c r="AA173" s="188"/>
    </row>
    <row r="174" spans="1:27" ht="20.100000000000001" customHeight="1" x14ac:dyDescent="0.15">
      <c r="A174" s="186"/>
      <c r="B174" s="115"/>
      <c r="C174" s="135"/>
      <c r="D174" s="136"/>
      <c r="E174" s="189" t="s">
        <v>51</v>
      </c>
      <c r="F174" s="190"/>
      <c r="G174" s="190"/>
      <c r="H174" s="191"/>
      <c r="I174" s="192" t="s">
        <v>52</v>
      </c>
      <c r="J174" s="193"/>
      <c r="K174" s="193"/>
      <c r="L174" s="193"/>
      <c r="M174" s="194"/>
      <c r="N174" s="178"/>
      <c r="O174" s="178"/>
      <c r="P174" s="178"/>
      <c r="Q174" s="178"/>
      <c r="R174" s="178"/>
      <c r="S174" s="178"/>
      <c r="T174" s="178"/>
      <c r="U174" s="178"/>
      <c r="V174" s="178"/>
      <c r="W174" s="178"/>
      <c r="X174" s="178"/>
      <c r="Y174" s="178"/>
      <c r="Z174" s="187"/>
      <c r="AA174" s="188"/>
    </row>
    <row r="175" spans="1:27" ht="20.100000000000001" customHeight="1" x14ac:dyDescent="0.15">
      <c r="A175" s="186">
        <f>IF(TRIM(I175)="", 1001, 0)</f>
        <v>1001</v>
      </c>
      <c r="B175" s="115"/>
      <c r="C175" s="135"/>
      <c r="D175" s="136"/>
      <c r="E175" s="195" t="s">
        <v>53</v>
      </c>
      <c r="F175" s="196"/>
      <c r="G175" s="196"/>
      <c r="H175" s="197"/>
      <c r="I175" s="78"/>
      <c r="J175" s="79"/>
      <c r="K175" s="79"/>
      <c r="L175" s="79"/>
      <c r="M175" s="80"/>
      <c r="N175" s="178"/>
      <c r="O175" s="178"/>
      <c r="P175" s="178"/>
      <c r="Q175" s="178"/>
      <c r="R175" s="178"/>
      <c r="S175" s="178"/>
      <c r="T175" s="178"/>
      <c r="U175" s="178"/>
      <c r="V175" s="178"/>
      <c r="W175" s="178"/>
      <c r="X175" s="178"/>
      <c r="Y175" s="178"/>
      <c r="Z175" s="187"/>
      <c r="AA175" s="143"/>
    </row>
    <row r="176" spans="1:27" ht="20.100000000000001" customHeight="1" x14ac:dyDescent="0.15">
      <c r="A176" s="186">
        <f>IF(TRIM(I176)="", 1001, 0)</f>
        <v>1001</v>
      </c>
      <c r="B176" s="115"/>
      <c r="C176" s="135"/>
      <c r="D176" s="136"/>
      <c r="E176" s="198" t="s">
        <v>54</v>
      </c>
      <c r="F176" s="199"/>
      <c r="G176" s="199"/>
      <c r="H176" s="200"/>
      <c r="I176" s="72"/>
      <c r="J176" s="73"/>
      <c r="K176" s="73"/>
      <c r="L176" s="73"/>
      <c r="M176" s="74"/>
      <c r="N176" s="178"/>
      <c r="O176" s="178"/>
      <c r="P176" s="178"/>
      <c r="Q176" s="178"/>
      <c r="R176" s="178"/>
      <c r="S176" s="178"/>
      <c r="T176" s="178"/>
      <c r="U176" s="178"/>
      <c r="V176" s="178"/>
      <c r="W176" s="178"/>
      <c r="X176" s="178"/>
      <c r="Y176" s="178"/>
      <c r="Z176" s="187"/>
      <c r="AA176" s="143"/>
    </row>
    <row r="177" spans="1:27" ht="20.100000000000001" customHeight="1" x14ac:dyDescent="0.15">
      <c r="A177" s="186">
        <f>IF(TRIM(I177)="", 1001, 0)</f>
        <v>1001</v>
      </c>
      <c r="B177" s="115"/>
      <c r="C177" s="135"/>
      <c r="D177" s="136"/>
      <c r="E177" s="201" t="s">
        <v>55</v>
      </c>
      <c r="F177" s="202"/>
      <c r="G177" s="202"/>
      <c r="H177" s="203"/>
      <c r="I177" s="72"/>
      <c r="J177" s="73"/>
      <c r="K177" s="73"/>
      <c r="L177" s="73"/>
      <c r="M177" s="74"/>
      <c r="N177" s="178"/>
      <c r="O177" s="178"/>
      <c r="P177" s="178"/>
      <c r="Q177" s="178"/>
      <c r="R177" s="178"/>
      <c r="S177" s="178"/>
      <c r="T177" s="178"/>
      <c r="U177" s="178"/>
      <c r="V177" s="178"/>
      <c r="W177" s="178"/>
      <c r="X177" s="178"/>
      <c r="Y177" s="178"/>
      <c r="Z177" s="187"/>
      <c r="AA177" s="188"/>
    </row>
    <row r="178" spans="1:27" ht="20.100000000000001" customHeight="1" thickBot="1" x14ac:dyDescent="0.2">
      <c r="A178" s="186">
        <f>IF(TRIM(I178)="", 1001, 0)</f>
        <v>1001</v>
      </c>
      <c r="B178" s="115"/>
      <c r="C178" s="135"/>
      <c r="D178" s="136"/>
      <c r="E178" s="204" t="s">
        <v>56</v>
      </c>
      <c r="F178" s="205"/>
      <c r="G178" s="205"/>
      <c r="H178" s="206"/>
      <c r="I178" s="75"/>
      <c r="J178" s="76"/>
      <c r="K178" s="76"/>
      <c r="L178" s="76"/>
      <c r="M178" s="77"/>
      <c r="N178" s="178"/>
      <c r="O178" s="178"/>
      <c r="P178" s="178"/>
      <c r="Q178" s="178"/>
      <c r="R178" s="178"/>
      <c r="S178" s="178"/>
      <c r="T178" s="178"/>
      <c r="U178" s="178"/>
      <c r="V178" s="178"/>
      <c r="W178" s="178"/>
      <c r="X178" s="178"/>
      <c r="Y178" s="178"/>
      <c r="Z178" s="187"/>
      <c r="AA178" s="188"/>
    </row>
    <row r="179" spans="1:27" ht="20.100000000000001" customHeight="1" thickTop="1" x14ac:dyDescent="0.15">
      <c r="A179" s="186"/>
      <c r="B179" s="115"/>
      <c r="C179" s="135"/>
      <c r="D179" s="136"/>
      <c r="E179" s="207" t="s">
        <v>57</v>
      </c>
      <c r="F179" s="208"/>
      <c r="G179" s="208"/>
      <c r="H179" s="209"/>
      <c r="I179" s="210">
        <f>SUM(I175:J178)</f>
        <v>0</v>
      </c>
      <c r="J179" s="211"/>
      <c r="K179" s="211"/>
      <c r="L179" s="211"/>
      <c r="M179" s="212"/>
      <c r="N179" s="178"/>
      <c r="O179" s="178"/>
      <c r="P179" s="178"/>
      <c r="Q179" s="178"/>
      <c r="R179" s="178"/>
      <c r="S179" s="178"/>
      <c r="T179" s="178"/>
      <c r="U179" s="178"/>
      <c r="V179" s="178"/>
      <c r="W179" s="178"/>
      <c r="X179" s="178"/>
      <c r="Y179" s="178"/>
      <c r="Z179" s="187"/>
      <c r="AA179" s="188"/>
    </row>
    <row r="180" spans="1:27" ht="20.100000000000001" customHeight="1" x14ac:dyDescent="0.15">
      <c r="A180" s="186"/>
      <c r="B180" s="115"/>
      <c r="C180" s="135"/>
      <c r="D180" s="136"/>
      <c r="E180" s="136"/>
      <c r="F180" s="136"/>
      <c r="G180" s="136"/>
      <c r="H180" s="136"/>
      <c r="I180" s="136"/>
      <c r="J180" s="136"/>
      <c r="K180" s="136"/>
      <c r="L180" s="136"/>
      <c r="M180" s="136"/>
      <c r="N180" s="136"/>
      <c r="O180" s="136"/>
      <c r="P180" s="136"/>
      <c r="Q180" s="136"/>
      <c r="R180" s="136"/>
      <c r="S180" s="136"/>
      <c r="T180" s="136"/>
      <c r="U180" s="136"/>
      <c r="V180" s="136"/>
      <c r="W180" s="136"/>
      <c r="X180" s="136"/>
      <c r="Y180" s="136"/>
      <c r="Z180" s="213"/>
      <c r="AA180" s="188"/>
    </row>
    <row r="181" spans="1:27" ht="20.100000000000001" customHeight="1" x14ac:dyDescent="0.15">
      <c r="A181" s="115"/>
      <c r="B181" s="115"/>
      <c r="C181" s="135"/>
      <c r="D181" s="136">
        <f>D173+1</f>
        <v>4</v>
      </c>
      <c r="E181" s="137" t="s">
        <v>43</v>
      </c>
      <c r="F181" s="137"/>
      <c r="G181" s="137"/>
      <c r="H181" s="137"/>
      <c r="I181" s="214"/>
      <c r="J181" s="214"/>
      <c r="K181" s="214"/>
      <c r="L181" s="214"/>
      <c r="M181" s="133"/>
      <c r="N181" s="133"/>
      <c r="O181" s="133"/>
      <c r="P181" s="133"/>
      <c r="Q181" s="133"/>
      <c r="R181" s="133"/>
      <c r="S181" s="133"/>
      <c r="T181" s="133"/>
      <c r="U181" s="133"/>
      <c r="V181" s="133"/>
      <c r="W181" s="133"/>
      <c r="X181" s="133"/>
      <c r="Y181" s="133"/>
      <c r="Z181" s="134"/>
      <c r="AA181" s="143"/>
    </row>
    <row r="182" spans="1:27" ht="20.100000000000001" customHeight="1" x14ac:dyDescent="0.15">
      <c r="A182" s="115"/>
      <c r="B182" s="115"/>
      <c r="C182" s="135"/>
      <c r="D182" s="136"/>
      <c r="E182" s="189" t="s">
        <v>51</v>
      </c>
      <c r="F182" s="190"/>
      <c r="G182" s="190"/>
      <c r="H182" s="191"/>
      <c r="I182" s="192" t="s">
        <v>62</v>
      </c>
      <c r="J182" s="193"/>
      <c r="K182" s="193"/>
      <c r="L182" s="193"/>
      <c r="M182" s="194"/>
      <c r="N182" s="215" t="s">
        <v>63</v>
      </c>
      <c r="O182" s="216"/>
      <c r="P182" s="216"/>
      <c r="Q182" s="217"/>
      <c r="S182" s="161"/>
      <c r="T182" s="161"/>
      <c r="U182" s="161"/>
      <c r="V182" s="161"/>
      <c r="W182" s="161"/>
      <c r="X182" s="161"/>
      <c r="Y182" s="161"/>
      <c r="Z182" s="162"/>
      <c r="AA182" s="143"/>
    </row>
    <row r="183" spans="1:27" ht="20.100000000000001" customHeight="1" x14ac:dyDescent="0.15">
      <c r="A183" s="115">
        <f>IF(OR(TRIM(I183)="",TRIM(N183)=""),1001, 0)</f>
        <v>1001</v>
      </c>
      <c r="B183" s="449"/>
      <c r="C183" s="135"/>
      <c r="E183" s="219" t="s">
        <v>58</v>
      </c>
      <c r="F183" s="219"/>
      <c r="G183" s="219"/>
      <c r="H183" s="219"/>
      <c r="I183" s="78"/>
      <c r="J183" s="81"/>
      <c r="K183" s="81"/>
      <c r="L183" s="81"/>
      <c r="M183" s="82"/>
      <c r="N183" s="78"/>
      <c r="O183" s="81"/>
      <c r="P183" s="81"/>
      <c r="Q183" s="82"/>
      <c r="Z183" s="187"/>
      <c r="AA183" s="188"/>
    </row>
    <row r="184" spans="1:27" ht="20.100000000000001" customHeight="1" x14ac:dyDescent="0.15">
      <c r="A184" s="115">
        <f>IF(OR(TRIM(I184)="",TRIM(N184)=""),1001, 0)</f>
        <v>1001</v>
      </c>
      <c r="B184" s="449"/>
      <c r="C184" s="135"/>
      <c r="D184" s="136"/>
      <c r="E184" s="220" t="s">
        <v>59</v>
      </c>
      <c r="F184" s="220"/>
      <c r="G184" s="220"/>
      <c r="H184" s="220"/>
      <c r="I184" s="72"/>
      <c r="J184" s="83"/>
      <c r="K184" s="83"/>
      <c r="L184" s="83"/>
      <c r="M184" s="84"/>
      <c r="N184" s="72"/>
      <c r="O184" s="83"/>
      <c r="P184" s="83"/>
      <c r="Q184" s="84"/>
      <c r="Z184" s="187"/>
      <c r="AA184" s="188"/>
    </row>
    <row r="185" spans="1:27" ht="20.100000000000001" customHeight="1" x14ac:dyDescent="0.15">
      <c r="A185" s="115">
        <f>IF(OR(TRIM(I185)="",TRIM(N185)=""),1001, 0)</f>
        <v>1001</v>
      </c>
      <c r="B185" s="449"/>
      <c r="C185" s="135"/>
      <c r="D185" s="136"/>
      <c r="E185" s="221" t="s">
        <v>60</v>
      </c>
      <c r="F185" s="221"/>
      <c r="G185" s="221"/>
      <c r="H185" s="221"/>
      <c r="I185" s="72"/>
      <c r="J185" s="83"/>
      <c r="K185" s="83"/>
      <c r="L185" s="83"/>
      <c r="M185" s="84"/>
      <c r="N185" s="72"/>
      <c r="O185" s="83"/>
      <c r="P185" s="83"/>
      <c r="Q185" s="84"/>
      <c r="Z185" s="187"/>
      <c r="AA185" s="188"/>
    </row>
    <row r="186" spans="1:27" ht="20.100000000000001" customHeight="1" thickBot="1" x14ac:dyDescent="0.2">
      <c r="A186" s="115">
        <f>IF(OR(TRIM(I186)="",TRIM(N186)=""),1001, 0)</f>
        <v>1001</v>
      </c>
      <c r="B186" s="449"/>
      <c r="C186" s="135"/>
      <c r="D186" s="136"/>
      <c r="E186" s="222" t="s">
        <v>61</v>
      </c>
      <c r="F186" s="222"/>
      <c r="G186" s="222"/>
      <c r="H186" s="222"/>
      <c r="I186" s="75"/>
      <c r="J186" s="85"/>
      <c r="K186" s="85"/>
      <c r="L186" s="85"/>
      <c r="M186" s="86"/>
      <c r="N186" s="75"/>
      <c r="O186" s="85"/>
      <c r="P186" s="85"/>
      <c r="Q186" s="86"/>
      <c r="Z186" s="187"/>
      <c r="AA186" s="188"/>
    </row>
    <row r="187" spans="1:27" ht="20.100000000000001" customHeight="1" thickTop="1" x14ac:dyDescent="0.15">
      <c r="A187" s="115"/>
      <c r="B187" s="115"/>
      <c r="C187" s="135"/>
      <c r="D187" s="136"/>
      <c r="E187" s="223" t="s">
        <v>30</v>
      </c>
      <c r="F187" s="223"/>
      <c r="G187" s="223"/>
      <c r="H187" s="223"/>
      <c r="I187" s="224">
        <f>SUM(I183:I186)</f>
        <v>0</v>
      </c>
      <c r="J187" s="225"/>
      <c r="K187" s="225"/>
      <c r="L187" s="225"/>
      <c r="M187" s="226"/>
      <c r="N187" s="224">
        <f>SUM(N183:N186)</f>
        <v>0</v>
      </c>
      <c r="O187" s="225"/>
      <c r="P187" s="225"/>
      <c r="Q187" s="226"/>
      <c r="Z187" s="187"/>
      <c r="AA187" s="188"/>
    </row>
    <row r="188" spans="1:27" ht="20.100000000000001" customHeight="1" x14ac:dyDescent="0.15">
      <c r="A188" s="115"/>
      <c r="B188" s="115"/>
      <c r="C188" s="143"/>
      <c r="D188" s="133"/>
      <c r="E188" s="133"/>
      <c r="F188" s="133"/>
      <c r="G188" s="133"/>
      <c r="H188" s="133"/>
      <c r="I188" s="227"/>
      <c r="J188" s="140"/>
      <c r="K188" s="141"/>
      <c r="L188" s="141"/>
      <c r="M188" s="141"/>
      <c r="N188" s="141"/>
      <c r="O188" s="141"/>
      <c r="P188" s="141"/>
      <c r="Q188" s="141"/>
      <c r="R188" s="141"/>
      <c r="S188" s="141"/>
      <c r="T188" s="141"/>
      <c r="U188" s="141"/>
      <c r="V188" s="141"/>
      <c r="W188" s="141"/>
      <c r="X188" s="141"/>
      <c r="Y188" s="141"/>
      <c r="Z188" s="182"/>
      <c r="AA188" s="143"/>
    </row>
    <row r="189" spans="1:27" ht="20.100000000000001" customHeight="1" x14ac:dyDescent="0.15">
      <c r="A189" s="186"/>
      <c r="B189" s="115"/>
      <c r="C189" s="135"/>
      <c r="D189" s="136">
        <f>D181+1</f>
        <v>5</v>
      </c>
      <c r="E189" s="137" t="s">
        <v>64</v>
      </c>
      <c r="F189" s="137"/>
      <c r="G189" s="137"/>
      <c r="H189" s="137"/>
      <c r="J189" s="141"/>
      <c r="K189" s="141"/>
      <c r="L189" s="228"/>
      <c r="M189" s="141"/>
      <c r="N189" s="141"/>
      <c r="O189" s="228"/>
      <c r="P189" s="141"/>
      <c r="Q189" s="141"/>
      <c r="R189" s="228"/>
      <c r="S189" s="141"/>
      <c r="T189" s="141"/>
      <c r="U189" s="141"/>
      <c r="V189" s="141"/>
      <c r="W189" s="141"/>
      <c r="X189" s="141"/>
      <c r="Y189" s="141"/>
      <c r="Z189" s="182"/>
      <c r="AA189" s="143"/>
    </row>
    <row r="190" spans="1:27" ht="20.100000000000001" customHeight="1" x14ac:dyDescent="0.15">
      <c r="A190" s="186"/>
      <c r="B190" s="115"/>
      <c r="C190" s="135"/>
      <c r="D190" s="136"/>
      <c r="E190" s="229" t="s">
        <v>51</v>
      </c>
      <c r="F190" s="230"/>
      <c r="G190" s="230"/>
      <c r="H190" s="231"/>
      <c r="I190" s="232" t="s">
        <v>344</v>
      </c>
      <c r="J190" s="233"/>
      <c r="K190" s="233"/>
      <c r="L190" s="233"/>
      <c r="M190" s="234"/>
      <c r="N190" s="141"/>
      <c r="O190" s="228"/>
      <c r="P190" s="141"/>
      <c r="Q190" s="141"/>
      <c r="R190" s="228"/>
      <c r="S190" s="141"/>
      <c r="T190" s="141"/>
      <c r="U190" s="141"/>
      <c r="V190" s="141"/>
      <c r="W190" s="141"/>
      <c r="X190" s="141"/>
      <c r="Y190" s="141"/>
      <c r="Z190" s="182"/>
      <c r="AA190" s="143"/>
    </row>
    <row r="191" spans="1:27" ht="20.100000000000001" customHeight="1" x14ac:dyDescent="0.15">
      <c r="A191" s="186"/>
      <c r="B191" s="115"/>
      <c r="C191" s="135"/>
      <c r="D191" s="136"/>
      <c r="E191" s="235" t="s">
        <v>65</v>
      </c>
      <c r="F191" s="235"/>
      <c r="G191" s="235"/>
      <c r="H191" s="235"/>
      <c r="I191" s="78"/>
      <c r="J191" s="79"/>
      <c r="K191" s="79"/>
      <c r="L191" s="79"/>
      <c r="M191" s="80"/>
      <c r="P191" s="236"/>
      <c r="Q191" s="236"/>
      <c r="R191" s="236"/>
      <c r="S191" s="141"/>
      <c r="T191" s="141"/>
      <c r="U191" s="141"/>
      <c r="V191" s="141"/>
      <c r="W191" s="141"/>
      <c r="X191" s="141"/>
      <c r="Y191" s="141"/>
      <c r="Z191" s="182"/>
      <c r="AA191" s="143"/>
    </row>
    <row r="192" spans="1:27" ht="20.100000000000001" customHeight="1" thickBot="1" x14ac:dyDescent="0.2">
      <c r="A192" s="186"/>
      <c r="B192" s="115"/>
      <c r="C192" s="128"/>
      <c r="D192" s="136"/>
      <c r="E192" s="220" t="s">
        <v>66</v>
      </c>
      <c r="F192" s="220"/>
      <c r="G192" s="220"/>
      <c r="H192" s="220"/>
      <c r="I192" s="75"/>
      <c r="J192" s="76"/>
      <c r="K192" s="76"/>
      <c r="L192" s="76"/>
      <c r="M192" s="77"/>
      <c r="P192" s="236"/>
      <c r="Q192" s="236"/>
      <c r="R192" s="236"/>
      <c r="S192" s="178"/>
      <c r="T192" s="237"/>
      <c r="U192" s="237"/>
      <c r="V192" s="237"/>
      <c r="W192" s="237"/>
      <c r="X192" s="237"/>
      <c r="Y192" s="237"/>
      <c r="Z192" s="238"/>
      <c r="AA192" s="143"/>
    </row>
    <row r="193" spans="1:27" ht="20.100000000000001" customHeight="1" thickTop="1" x14ac:dyDescent="0.15">
      <c r="A193" s="186"/>
      <c r="B193" s="115"/>
      <c r="C193" s="135"/>
      <c r="D193" s="136"/>
      <c r="E193" s="239" t="s">
        <v>57</v>
      </c>
      <c r="F193" s="239"/>
      <c r="G193" s="239"/>
      <c r="H193" s="240"/>
      <c r="I193" s="224">
        <f>I191+I192</f>
        <v>0</v>
      </c>
      <c r="J193" s="241"/>
      <c r="K193" s="241"/>
      <c r="L193" s="241"/>
      <c r="M193" s="242"/>
      <c r="P193" s="236"/>
      <c r="Q193" s="236"/>
      <c r="R193" s="236"/>
      <c r="S193" s="178"/>
      <c r="T193" s="141"/>
      <c r="U193" s="141"/>
      <c r="V193" s="141"/>
      <c r="W193" s="141"/>
      <c r="X193" s="141"/>
      <c r="Y193" s="141"/>
      <c r="Z193" s="182"/>
      <c r="AA193" s="143"/>
    </row>
    <row r="194" spans="1:27" ht="20.100000000000001" customHeight="1" x14ac:dyDescent="0.15">
      <c r="A194" s="186"/>
      <c r="B194" s="115"/>
      <c r="C194" s="135"/>
      <c r="D194" s="136"/>
      <c r="E194" s="218"/>
      <c r="F194" s="218"/>
      <c r="G194" s="218"/>
      <c r="H194" s="243"/>
      <c r="I194" s="244"/>
      <c r="J194" s="245"/>
      <c r="K194" s="245"/>
      <c r="L194" s="245"/>
      <c r="M194" s="246"/>
      <c r="P194" s="236"/>
      <c r="Q194" s="236"/>
      <c r="R194" s="236"/>
      <c r="S194" s="178"/>
      <c r="T194" s="141"/>
      <c r="U194" s="141"/>
      <c r="V194" s="141"/>
      <c r="W194" s="141"/>
      <c r="X194" s="141"/>
      <c r="Y194" s="141"/>
      <c r="Z194" s="182"/>
      <c r="AA194" s="133"/>
    </row>
    <row r="195" spans="1:27" ht="20.100000000000001" customHeight="1" x14ac:dyDescent="0.15">
      <c r="A195" s="186"/>
      <c r="B195" s="115"/>
      <c r="C195" s="128"/>
      <c r="D195" s="136">
        <f>D189+1</f>
        <v>6</v>
      </c>
      <c r="E195" s="137" t="s">
        <v>68</v>
      </c>
      <c r="F195" s="137"/>
      <c r="G195" s="137"/>
      <c r="H195" s="137"/>
      <c r="I195" s="247"/>
      <c r="J195" s="141"/>
      <c r="K195" s="141"/>
      <c r="L195" s="141"/>
      <c r="M195" s="141"/>
      <c r="N195" s="141"/>
      <c r="O195" s="141"/>
      <c r="P195" s="141"/>
      <c r="Q195" s="141"/>
      <c r="R195" s="141"/>
      <c r="S195" s="141"/>
      <c r="T195" s="141"/>
      <c r="U195" s="141"/>
      <c r="V195" s="141"/>
      <c r="W195" s="141"/>
      <c r="X195" s="141"/>
      <c r="Y195" s="141"/>
      <c r="Z195" s="134"/>
      <c r="AA195" s="143"/>
    </row>
    <row r="196" spans="1:27" ht="20.100000000000001" customHeight="1" x14ac:dyDescent="0.15">
      <c r="A196" s="186"/>
      <c r="B196" s="115"/>
      <c r="C196" s="128"/>
      <c r="D196" s="248"/>
      <c r="E196" s="249" t="s">
        <v>67</v>
      </c>
      <c r="F196" s="250"/>
      <c r="G196" s="250"/>
      <c r="H196" s="250"/>
      <c r="I196" s="247"/>
      <c r="J196" s="141"/>
      <c r="K196" s="251"/>
      <c r="L196" s="141"/>
      <c r="M196" s="141"/>
      <c r="N196" s="141"/>
      <c r="O196" s="141"/>
      <c r="P196" s="141"/>
      <c r="Q196" s="141"/>
      <c r="R196" s="141"/>
      <c r="S196" s="141"/>
      <c r="T196" s="141"/>
      <c r="U196" s="141"/>
      <c r="V196" s="141"/>
      <c r="W196" s="141"/>
      <c r="X196" s="141"/>
      <c r="Y196" s="141"/>
      <c r="Z196" s="134"/>
      <c r="AA196" s="143"/>
    </row>
    <row r="197" spans="1:27" ht="20.100000000000001" customHeight="1" x14ac:dyDescent="0.15">
      <c r="A197" s="186"/>
      <c r="B197" s="115"/>
      <c r="C197" s="128"/>
      <c r="D197" s="248"/>
      <c r="E197" s="252" t="s">
        <v>77</v>
      </c>
      <c r="F197" s="253"/>
      <c r="G197" s="253"/>
      <c r="H197" s="254"/>
      <c r="I197" s="192" t="s">
        <v>69</v>
      </c>
      <c r="J197" s="193"/>
      <c r="K197" s="193"/>
      <c r="L197" s="193"/>
      <c r="M197" s="194"/>
      <c r="N197" s="255" t="s">
        <v>70</v>
      </c>
      <c r="O197" s="256"/>
      <c r="P197" s="256"/>
      <c r="Q197" s="257"/>
      <c r="R197" s="255" t="s">
        <v>345</v>
      </c>
      <c r="S197" s="256"/>
      <c r="T197" s="256"/>
      <c r="U197" s="256"/>
      <c r="V197" s="256"/>
      <c r="W197" s="256"/>
      <c r="X197" s="256"/>
      <c r="Y197" s="257"/>
      <c r="Z197" s="134"/>
      <c r="AA197" s="188"/>
    </row>
    <row r="198" spans="1:27" ht="20.100000000000001" customHeight="1" x14ac:dyDescent="0.15">
      <c r="A198" s="186"/>
      <c r="B198" s="115"/>
      <c r="C198" s="128"/>
      <c r="D198" s="136"/>
      <c r="E198" s="258" t="s">
        <v>71</v>
      </c>
      <c r="F198" s="259"/>
      <c r="G198" s="259"/>
      <c r="H198" s="260"/>
      <c r="I198" s="78"/>
      <c r="J198" s="90"/>
      <c r="K198" s="90"/>
      <c r="L198" s="90"/>
      <c r="M198" s="91"/>
      <c r="N198" s="78"/>
      <c r="O198" s="79"/>
      <c r="P198" s="79"/>
      <c r="Q198" s="80"/>
      <c r="R198" s="78"/>
      <c r="S198" s="79"/>
      <c r="T198" s="79"/>
      <c r="U198" s="79"/>
      <c r="V198" s="79"/>
      <c r="W198" s="79"/>
      <c r="X198" s="79"/>
      <c r="Y198" s="80"/>
      <c r="Z198" s="134"/>
      <c r="AA198" s="188"/>
    </row>
    <row r="199" spans="1:27" ht="20.100000000000001" customHeight="1" x14ac:dyDescent="0.15">
      <c r="A199" s="186"/>
      <c r="B199" s="115"/>
      <c r="C199" s="128"/>
      <c r="D199" s="136"/>
      <c r="E199" s="261" t="s">
        <v>72</v>
      </c>
      <c r="F199" s="262"/>
      <c r="G199" s="262"/>
      <c r="H199" s="263"/>
      <c r="I199" s="72"/>
      <c r="J199" s="95"/>
      <c r="K199" s="95"/>
      <c r="L199" s="95"/>
      <c r="M199" s="96"/>
      <c r="N199" s="72"/>
      <c r="O199" s="73"/>
      <c r="P199" s="73"/>
      <c r="Q199" s="74"/>
      <c r="R199" s="72"/>
      <c r="S199" s="73"/>
      <c r="T199" s="73"/>
      <c r="U199" s="73"/>
      <c r="V199" s="73"/>
      <c r="W199" s="73"/>
      <c r="X199" s="73"/>
      <c r="Y199" s="74"/>
      <c r="Z199" s="134"/>
      <c r="AA199" s="188"/>
    </row>
    <row r="200" spans="1:27" ht="20.100000000000001" customHeight="1" x14ac:dyDescent="0.15">
      <c r="A200" s="186"/>
      <c r="B200" s="115"/>
      <c r="C200" s="128"/>
      <c r="D200" s="136"/>
      <c r="E200" s="261" t="s">
        <v>73</v>
      </c>
      <c r="F200" s="262"/>
      <c r="G200" s="262"/>
      <c r="H200" s="263"/>
      <c r="I200" s="72"/>
      <c r="J200" s="95"/>
      <c r="K200" s="95"/>
      <c r="L200" s="95"/>
      <c r="M200" s="96"/>
      <c r="N200" s="72"/>
      <c r="O200" s="73"/>
      <c r="P200" s="73"/>
      <c r="Q200" s="74"/>
      <c r="R200" s="72"/>
      <c r="S200" s="73"/>
      <c r="T200" s="73"/>
      <c r="U200" s="73"/>
      <c r="V200" s="73"/>
      <c r="W200" s="73"/>
      <c r="X200" s="73"/>
      <c r="Y200" s="74"/>
      <c r="Z200" s="134"/>
      <c r="AA200" s="188"/>
    </row>
    <row r="201" spans="1:27" ht="20.100000000000001" customHeight="1" x14ac:dyDescent="0.15">
      <c r="A201" s="186"/>
      <c r="B201" s="115"/>
      <c r="C201" s="128"/>
      <c r="D201" s="136"/>
      <c r="E201" s="261" t="s">
        <v>74</v>
      </c>
      <c r="F201" s="262"/>
      <c r="G201" s="262"/>
      <c r="H201" s="263"/>
      <c r="I201" s="72"/>
      <c r="J201" s="95"/>
      <c r="K201" s="95"/>
      <c r="L201" s="95"/>
      <c r="M201" s="96"/>
      <c r="N201" s="72"/>
      <c r="O201" s="73"/>
      <c r="P201" s="73"/>
      <c r="Q201" s="74"/>
      <c r="R201" s="72"/>
      <c r="S201" s="73"/>
      <c r="T201" s="73"/>
      <c r="U201" s="73"/>
      <c r="V201" s="73"/>
      <c r="W201" s="73"/>
      <c r="X201" s="73"/>
      <c r="Y201" s="74"/>
      <c r="Z201" s="134"/>
      <c r="AA201" s="188"/>
    </row>
    <row r="202" spans="1:27" ht="20.100000000000001" customHeight="1" thickBot="1" x14ac:dyDescent="0.2">
      <c r="A202" s="186"/>
      <c r="B202" s="115"/>
      <c r="C202" s="128"/>
      <c r="D202" s="136"/>
      <c r="E202" s="264" t="s">
        <v>75</v>
      </c>
      <c r="F202" s="265"/>
      <c r="G202" s="265"/>
      <c r="H202" s="266"/>
      <c r="I202" s="75"/>
      <c r="J202" s="97"/>
      <c r="K202" s="97"/>
      <c r="L202" s="97"/>
      <c r="M202" s="98"/>
      <c r="N202" s="75"/>
      <c r="O202" s="76"/>
      <c r="P202" s="76"/>
      <c r="Q202" s="77"/>
      <c r="R202" s="75"/>
      <c r="S202" s="76"/>
      <c r="T202" s="76"/>
      <c r="U202" s="76"/>
      <c r="V202" s="76"/>
      <c r="W202" s="76"/>
      <c r="X202" s="76"/>
      <c r="Y202" s="77"/>
      <c r="Z202" s="134"/>
      <c r="AA202" s="188"/>
    </row>
    <row r="203" spans="1:27" ht="20.100000000000001" customHeight="1" thickTop="1" x14ac:dyDescent="0.15">
      <c r="A203" s="186"/>
      <c r="B203" s="115"/>
      <c r="C203" s="128"/>
      <c r="D203" s="136"/>
      <c r="E203" s="267" t="s">
        <v>76</v>
      </c>
      <c r="F203" s="268"/>
      <c r="G203" s="268"/>
      <c r="H203" s="269"/>
      <c r="I203" s="224">
        <f>SUM(I198:I202)</f>
        <v>0</v>
      </c>
      <c r="J203" s="270"/>
      <c r="K203" s="270"/>
      <c r="L203" s="270"/>
      <c r="M203" s="271"/>
      <c r="N203" s="224">
        <f>SUM(N198:N202)</f>
        <v>0</v>
      </c>
      <c r="O203" s="241"/>
      <c r="P203" s="241"/>
      <c r="Q203" s="242"/>
      <c r="R203" s="224">
        <f>SUM(R198:R202)</f>
        <v>0</v>
      </c>
      <c r="S203" s="241"/>
      <c r="T203" s="241"/>
      <c r="U203" s="241"/>
      <c r="V203" s="241"/>
      <c r="W203" s="241"/>
      <c r="X203" s="241"/>
      <c r="Y203" s="242"/>
      <c r="Z203" s="134"/>
      <c r="AA203" s="188"/>
    </row>
    <row r="204" spans="1:27" ht="20.100000000000001" customHeight="1" x14ac:dyDescent="0.15">
      <c r="A204" s="186"/>
      <c r="B204" s="115"/>
      <c r="C204" s="135"/>
      <c r="D204" s="136"/>
      <c r="E204" s="137"/>
      <c r="F204" s="137"/>
      <c r="G204" s="137"/>
      <c r="H204" s="137"/>
      <c r="Z204" s="187"/>
      <c r="AA204" s="133"/>
    </row>
    <row r="205" spans="1:27" ht="15" customHeight="1" x14ac:dyDescent="0.15">
      <c r="A205" s="115"/>
      <c r="B205" s="115"/>
      <c r="C205" s="150"/>
      <c r="D205" s="151"/>
      <c r="E205" s="151"/>
      <c r="F205" s="151"/>
      <c r="G205" s="151"/>
      <c r="H205" s="151"/>
      <c r="I205" s="151"/>
      <c r="J205" s="153"/>
      <c r="K205" s="153"/>
      <c r="L205" s="153"/>
      <c r="M205" s="153"/>
      <c r="N205" s="153"/>
      <c r="O205" s="153"/>
      <c r="P205" s="153"/>
      <c r="Q205" s="153"/>
      <c r="R205" s="153"/>
      <c r="S205" s="153"/>
      <c r="T205" s="153"/>
      <c r="U205" s="153"/>
      <c r="V205" s="153"/>
      <c r="W205" s="153"/>
      <c r="X205" s="153"/>
      <c r="Y205" s="153"/>
      <c r="Z205" s="154"/>
    </row>
    <row r="206" spans="1:27" ht="15" customHeight="1" x14ac:dyDescent="0.15">
      <c r="A206" s="115"/>
      <c r="B206" s="115"/>
      <c r="C206" s="133"/>
      <c r="D206" s="133"/>
      <c r="E206" s="133"/>
      <c r="F206" s="133"/>
      <c r="G206" s="133"/>
      <c r="H206" s="133"/>
      <c r="I206" s="133"/>
      <c r="J206" s="149"/>
      <c r="K206" s="149"/>
      <c r="L206" s="149"/>
      <c r="M206" s="149"/>
      <c r="N206" s="149"/>
      <c r="O206" s="149"/>
      <c r="P206" s="149"/>
      <c r="Q206" s="149"/>
      <c r="R206" s="149"/>
      <c r="S206" s="149"/>
      <c r="T206" s="149"/>
      <c r="U206" s="149"/>
      <c r="V206" s="149"/>
      <c r="W206" s="149"/>
      <c r="X206" s="149"/>
      <c r="Y206" s="149"/>
      <c r="Z206" s="149"/>
      <c r="AA206" s="133"/>
    </row>
    <row r="207" spans="1:27" ht="15" customHeight="1" x14ac:dyDescent="0.15">
      <c r="A207" s="186"/>
      <c r="B207" s="115"/>
      <c r="C207" s="133"/>
      <c r="D207" s="133"/>
      <c r="E207" s="133"/>
      <c r="F207" s="133"/>
      <c r="G207" s="133"/>
      <c r="H207" s="133"/>
      <c r="I207" s="133"/>
      <c r="J207" s="149"/>
      <c r="K207" s="149"/>
      <c r="L207" s="133"/>
      <c r="M207" s="133"/>
      <c r="N207" s="133"/>
      <c r="O207" s="133"/>
      <c r="P207" s="133"/>
      <c r="Q207" s="133"/>
      <c r="R207" s="133"/>
      <c r="S207" s="133"/>
      <c r="T207" s="133"/>
      <c r="U207" s="133"/>
      <c r="V207" s="133"/>
      <c r="W207" s="133"/>
      <c r="X207" s="133"/>
      <c r="Y207" s="133"/>
      <c r="Z207" s="133"/>
      <c r="AA207" s="133"/>
    </row>
    <row r="208" spans="1:27" ht="20.100000000000001" customHeight="1" x14ac:dyDescent="0.15">
      <c r="A208" s="115"/>
      <c r="B208" s="115"/>
      <c r="C208" s="156" t="s">
        <v>449</v>
      </c>
      <c r="D208" s="157"/>
      <c r="E208" s="157"/>
      <c r="F208" s="157"/>
      <c r="G208" s="157"/>
      <c r="H208" s="157"/>
      <c r="I208" s="272"/>
      <c r="J208" s="273"/>
    </row>
    <row r="209" spans="1:27" ht="15" customHeight="1" x14ac:dyDescent="0.15">
      <c r="A209" s="115"/>
      <c r="B209" s="115"/>
      <c r="C209" s="274"/>
      <c r="D209" s="275"/>
      <c r="E209" s="275"/>
      <c r="F209" s="275"/>
      <c r="G209" s="275"/>
      <c r="H209" s="275"/>
      <c r="I209" s="275"/>
      <c r="J209" s="246"/>
      <c r="K209" s="246"/>
      <c r="L209" s="246"/>
      <c r="M209" s="246"/>
      <c r="N209" s="246"/>
      <c r="O209" s="246"/>
      <c r="P209" s="246"/>
      <c r="Q209" s="246"/>
      <c r="R209" s="246"/>
      <c r="S209" s="246"/>
      <c r="T209" s="246"/>
      <c r="U209" s="246"/>
      <c r="V209" s="246"/>
      <c r="W209" s="246"/>
      <c r="X209" s="246"/>
      <c r="Y209" s="246"/>
      <c r="Z209" s="276"/>
    </row>
    <row r="210" spans="1:27" ht="20.100000000000001" customHeight="1" x14ac:dyDescent="0.15">
      <c r="A210" s="115"/>
      <c r="B210" s="115"/>
      <c r="C210" s="128"/>
      <c r="D210" s="277" t="s">
        <v>347</v>
      </c>
      <c r="E210" s="173"/>
      <c r="F210" s="173"/>
      <c r="G210" s="173"/>
      <c r="H210" s="173"/>
      <c r="I210" s="173"/>
      <c r="J210" s="173"/>
      <c r="K210" s="173"/>
      <c r="L210" s="173"/>
      <c r="M210" s="173"/>
      <c r="N210" s="173"/>
      <c r="O210" s="173"/>
      <c r="P210" s="173"/>
      <c r="Q210" s="173"/>
      <c r="R210" s="173"/>
      <c r="S210" s="173"/>
      <c r="T210" s="173"/>
      <c r="U210" s="173"/>
      <c r="V210" s="173"/>
      <c r="W210" s="173"/>
      <c r="X210" s="173"/>
      <c r="Y210" s="173"/>
      <c r="Z210" s="134"/>
    </row>
    <row r="211" spans="1:27" ht="20.100000000000001" customHeight="1" x14ac:dyDescent="0.15">
      <c r="A211" s="186"/>
      <c r="B211" s="115"/>
      <c r="C211" s="128"/>
      <c r="D211" s="278" t="s">
        <v>109</v>
      </c>
      <c r="E211" s="279"/>
      <c r="F211" s="279"/>
      <c r="G211" s="279"/>
      <c r="H211" s="279"/>
      <c r="I211" s="279"/>
      <c r="J211" s="279"/>
      <c r="K211" s="279"/>
      <c r="L211" s="280"/>
      <c r="M211" s="280"/>
      <c r="N211" s="279"/>
      <c r="O211" s="279"/>
      <c r="P211" s="279"/>
      <c r="Q211" s="279"/>
      <c r="R211" s="279"/>
      <c r="S211" s="279"/>
      <c r="T211" s="279"/>
      <c r="U211" s="279"/>
      <c r="V211" s="279"/>
      <c r="W211" s="279"/>
      <c r="X211" s="279"/>
      <c r="Y211" s="279"/>
      <c r="Z211" s="281"/>
      <c r="AA211" s="133"/>
    </row>
    <row r="212" spans="1:27" ht="20.100000000000001" customHeight="1" x14ac:dyDescent="0.15">
      <c r="A212" s="186"/>
      <c r="B212" s="115"/>
      <c r="C212" s="128"/>
      <c r="D212" s="282" t="s">
        <v>110</v>
      </c>
      <c r="E212" s="283"/>
      <c r="F212" s="283"/>
      <c r="G212" s="283"/>
      <c r="H212" s="279"/>
      <c r="I212" s="279"/>
      <c r="J212" s="279"/>
      <c r="K212" s="279"/>
      <c r="L212" s="284"/>
      <c r="M212" s="280"/>
      <c r="N212" s="279"/>
      <c r="O212" s="279"/>
      <c r="P212" s="279"/>
      <c r="Q212" s="279"/>
      <c r="R212" s="279"/>
      <c r="S212" s="279"/>
      <c r="T212" s="279"/>
      <c r="U212" s="279"/>
      <c r="V212" s="279"/>
      <c r="W212" s="279"/>
      <c r="X212" s="279"/>
      <c r="Y212" s="279"/>
      <c r="Z212" s="281"/>
      <c r="AA212" s="133"/>
    </row>
    <row r="213" spans="1:27" ht="20.100000000000001" customHeight="1" x14ac:dyDescent="0.15">
      <c r="A213" s="186">
        <f>IF(COUNTIF(M214:M365,"○")&lt;1, 1001, 0)</f>
        <v>1001</v>
      </c>
      <c r="B213" s="449"/>
      <c r="C213" s="128"/>
      <c r="D213" s="285" t="s">
        <v>111</v>
      </c>
      <c r="E213" s="286"/>
      <c r="F213" s="286"/>
      <c r="G213" s="287"/>
      <c r="H213" s="288" t="s">
        <v>82</v>
      </c>
      <c r="I213" s="288"/>
      <c r="J213" s="288"/>
      <c r="K213" s="288"/>
      <c r="L213" s="289"/>
      <c r="M213" s="290" t="s">
        <v>47</v>
      </c>
      <c r="N213" s="291" t="s">
        <v>283</v>
      </c>
      <c r="O213" s="288"/>
      <c r="P213" s="288"/>
      <c r="Q213" s="288"/>
      <c r="R213" s="288"/>
      <c r="S213" s="288"/>
      <c r="T213" s="288"/>
      <c r="U213" s="288"/>
      <c r="V213" s="288"/>
      <c r="W213" s="288"/>
      <c r="X213" s="288"/>
      <c r="Y213" s="292"/>
      <c r="Z213" s="187"/>
      <c r="AA213" s="115"/>
    </row>
    <row r="214" spans="1:27" ht="20.100000000000001" customHeight="1" x14ac:dyDescent="0.15">
      <c r="A214" s="186"/>
      <c r="B214" s="115"/>
      <c r="C214" s="293"/>
      <c r="D214" s="294">
        <v>1</v>
      </c>
      <c r="E214" s="295" t="s">
        <v>112</v>
      </c>
      <c r="F214" s="296"/>
      <c r="G214" s="297"/>
      <c r="H214" s="298">
        <v>1</v>
      </c>
      <c r="I214" s="299" t="s">
        <v>126</v>
      </c>
      <c r="J214" s="299"/>
      <c r="K214" s="299"/>
      <c r="L214" s="300"/>
      <c r="M214" s="15"/>
      <c r="N214" s="301" t="s">
        <v>206</v>
      </c>
      <c r="O214" s="301"/>
      <c r="P214" s="301"/>
      <c r="Q214" s="301"/>
      <c r="R214" s="301"/>
      <c r="S214" s="301"/>
      <c r="T214" s="301"/>
      <c r="U214" s="302"/>
      <c r="V214" s="302"/>
      <c r="W214" s="302"/>
      <c r="X214" s="302"/>
      <c r="Y214" s="303"/>
      <c r="Z214" s="187"/>
      <c r="AA214" s="133"/>
    </row>
    <row r="215" spans="1:27" ht="20.100000000000001" customHeight="1" x14ac:dyDescent="0.15">
      <c r="A215" s="186"/>
      <c r="B215" s="115"/>
      <c r="C215" s="293"/>
      <c r="D215" s="304"/>
      <c r="E215" s="305"/>
      <c r="F215" s="306"/>
      <c r="G215" s="307"/>
      <c r="H215" s="308">
        <v>2</v>
      </c>
      <c r="I215" s="309" t="s">
        <v>127</v>
      </c>
      <c r="J215" s="309"/>
      <c r="K215" s="309"/>
      <c r="L215" s="310"/>
      <c r="M215" s="15"/>
      <c r="N215" s="311" t="s">
        <v>207</v>
      </c>
      <c r="O215" s="311"/>
      <c r="P215" s="311"/>
      <c r="Q215" s="311"/>
      <c r="R215" s="311"/>
      <c r="S215" s="311"/>
      <c r="T215" s="311"/>
      <c r="U215" s="312"/>
      <c r="V215" s="312"/>
      <c r="W215" s="312"/>
      <c r="X215" s="312"/>
      <c r="Y215" s="313"/>
      <c r="Z215" s="187"/>
      <c r="AA215" s="133"/>
    </row>
    <row r="216" spans="1:27" ht="20.100000000000001" customHeight="1" x14ac:dyDescent="0.15">
      <c r="A216" s="186"/>
      <c r="B216" s="115"/>
      <c r="C216" s="293"/>
      <c r="D216" s="304"/>
      <c r="E216" s="305"/>
      <c r="F216" s="306"/>
      <c r="G216" s="307"/>
      <c r="H216" s="308">
        <v>3</v>
      </c>
      <c r="I216" s="309" t="s">
        <v>128</v>
      </c>
      <c r="J216" s="309"/>
      <c r="K216" s="309"/>
      <c r="L216" s="310"/>
      <c r="M216" s="15"/>
      <c r="N216" s="311" t="s">
        <v>208</v>
      </c>
      <c r="O216" s="311"/>
      <c r="P216" s="311"/>
      <c r="Q216" s="311"/>
      <c r="R216" s="311"/>
      <c r="S216" s="311"/>
      <c r="T216" s="311"/>
      <c r="U216" s="312"/>
      <c r="V216" s="312"/>
      <c r="W216" s="312"/>
      <c r="X216" s="312"/>
      <c r="Y216" s="313"/>
      <c r="Z216" s="187"/>
      <c r="AA216" s="133"/>
    </row>
    <row r="217" spans="1:27" ht="20.100000000000001" customHeight="1" x14ac:dyDescent="0.15">
      <c r="A217" s="186"/>
      <c r="B217" s="115"/>
      <c r="C217" s="293"/>
      <c r="D217" s="304"/>
      <c r="E217" s="305"/>
      <c r="F217" s="306"/>
      <c r="G217" s="307"/>
      <c r="H217" s="308">
        <v>4</v>
      </c>
      <c r="I217" s="309" t="s">
        <v>129</v>
      </c>
      <c r="J217" s="309"/>
      <c r="K217" s="309"/>
      <c r="L217" s="310"/>
      <c r="M217" s="15"/>
      <c r="N217" s="311" t="s">
        <v>209</v>
      </c>
      <c r="O217" s="311"/>
      <c r="P217" s="311"/>
      <c r="Q217" s="311"/>
      <c r="R217" s="311"/>
      <c r="S217" s="311"/>
      <c r="T217" s="311"/>
      <c r="U217" s="312"/>
      <c r="V217" s="312"/>
      <c r="W217" s="312"/>
      <c r="X217" s="312"/>
      <c r="Y217" s="313"/>
      <c r="Z217" s="187"/>
      <c r="AA217" s="133"/>
    </row>
    <row r="218" spans="1:27" ht="20.100000000000001" customHeight="1" x14ac:dyDescent="0.15">
      <c r="A218" s="186"/>
      <c r="B218" s="115"/>
      <c r="C218" s="293"/>
      <c r="D218" s="314"/>
      <c r="E218" s="315"/>
      <c r="F218" s="316"/>
      <c r="G218" s="317"/>
      <c r="H218" s="308">
        <v>5</v>
      </c>
      <c r="I218" s="309" t="s">
        <v>130</v>
      </c>
      <c r="J218" s="309"/>
      <c r="K218" s="309"/>
      <c r="L218" s="310"/>
      <c r="M218" s="15"/>
      <c r="N218" s="311" t="s">
        <v>210</v>
      </c>
      <c r="O218" s="311"/>
      <c r="P218" s="311"/>
      <c r="Q218" s="311"/>
      <c r="R218" s="311"/>
      <c r="S218" s="311"/>
      <c r="T218" s="311"/>
      <c r="U218" s="312"/>
      <c r="V218" s="312"/>
      <c r="W218" s="312"/>
      <c r="X218" s="312"/>
      <c r="Y218" s="313"/>
      <c r="Z218" s="187"/>
      <c r="AA218" s="133"/>
    </row>
    <row r="219" spans="1:27" ht="20.100000000000001" customHeight="1" x14ac:dyDescent="0.15">
      <c r="A219" s="186"/>
      <c r="B219" s="115"/>
      <c r="C219" s="293"/>
      <c r="D219" s="318">
        <v>2</v>
      </c>
      <c r="E219" s="319" t="s">
        <v>113</v>
      </c>
      <c r="F219" s="320"/>
      <c r="G219" s="321"/>
      <c r="H219" s="308">
        <v>1</v>
      </c>
      <c r="I219" s="309" t="s">
        <v>131</v>
      </c>
      <c r="J219" s="309"/>
      <c r="K219" s="309"/>
      <c r="L219" s="310"/>
      <c r="M219" s="15"/>
      <c r="N219" s="311" t="s">
        <v>211</v>
      </c>
      <c r="O219" s="311"/>
      <c r="P219" s="311"/>
      <c r="Q219" s="311"/>
      <c r="R219" s="311"/>
      <c r="S219" s="311"/>
      <c r="T219" s="311"/>
      <c r="U219" s="312"/>
      <c r="V219" s="312"/>
      <c r="W219" s="312"/>
      <c r="X219" s="312"/>
      <c r="Y219" s="313"/>
      <c r="Z219" s="187"/>
      <c r="AA219" s="133"/>
    </row>
    <row r="220" spans="1:27" ht="20.100000000000001" customHeight="1" x14ac:dyDescent="0.15">
      <c r="A220" s="186"/>
      <c r="B220" s="115"/>
      <c r="C220" s="293"/>
      <c r="D220" s="304"/>
      <c r="E220" s="305"/>
      <c r="F220" s="306"/>
      <c r="G220" s="307"/>
      <c r="H220" s="308">
        <v>2</v>
      </c>
      <c r="I220" s="309" t="s">
        <v>132</v>
      </c>
      <c r="J220" s="309"/>
      <c r="K220" s="309"/>
      <c r="L220" s="310"/>
      <c r="M220" s="15"/>
      <c r="N220" s="311" t="s">
        <v>212</v>
      </c>
      <c r="O220" s="311"/>
      <c r="P220" s="311"/>
      <c r="Q220" s="311"/>
      <c r="R220" s="311"/>
      <c r="S220" s="311"/>
      <c r="T220" s="311"/>
      <c r="U220" s="312"/>
      <c r="V220" s="312"/>
      <c r="W220" s="312"/>
      <c r="X220" s="312"/>
      <c r="Y220" s="313"/>
      <c r="Z220" s="187"/>
      <c r="AA220" s="133"/>
    </row>
    <row r="221" spans="1:27" ht="20.100000000000001" customHeight="1" x14ac:dyDescent="0.15">
      <c r="A221" s="186"/>
      <c r="B221" s="115"/>
      <c r="C221" s="293"/>
      <c r="D221" s="304"/>
      <c r="E221" s="305"/>
      <c r="F221" s="306"/>
      <c r="G221" s="307"/>
      <c r="H221" s="308">
        <v>3</v>
      </c>
      <c r="I221" s="309" t="s">
        <v>133</v>
      </c>
      <c r="J221" s="309"/>
      <c r="K221" s="309"/>
      <c r="L221" s="310"/>
      <c r="M221" s="15"/>
      <c r="N221" s="311" t="s">
        <v>213</v>
      </c>
      <c r="O221" s="311"/>
      <c r="P221" s="311"/>
      <c r="Q221" s="311"/>
      <c r="R221" s="311"/>
      <c r="S221" s="311"/>
      <c r="T221" s="311"/>
      <c r="U221" s="312"/>
      <c r="V221" s="312"/>
      <c r="W221" s="312"/>
      <c r="X221" s="312"/>
      <c r="Y221" s="313"/>
      <c r="Z221" s="187"/>
      <c r="AA221" s="133"/>
    </row>
    <row r="222" spans="1:27" ht="20.100000000000001" customHeight="1" x14ac:dyDescent="0.15">
      <c r="A222" s="186"/>
      <c r="B222" s="115"/>
      <c r="C222" s="293"/>
      <c r="D222" s="304"/>
      <c r="E222" s="305"/>
      <c r="F222" s="306"/>
      <c r="G222" s="307"/>
      <c r="H222" s="308">
        <v>4</v>
      </c>
      <c r="I222" s="309" t="s">
        <v>134</v>
      </c>
      <c r="J222" s="309"/>
      <c r="K222" s="309"/>
      <c r="L222" s="310"/>
      <c r="M222" s="15"/>
      <c r="N222" s="311" t="s">
        <v>214</v>
      </c>
      <c r="O222" s="311"/>
      <c r="P222" s="311"/>
      <c r="Q222" s="311"/>
      <c r="R222" s="311"/>
      <c r="S222" s="311"/>
      <c r="T222" s="311"/>
      <c r="U222" s="312"/>
      <c r="V222" s="312"/>
      <c r="W222" s="312"/>
      <c r="X222" s="312"/>
      <c r="Y222" s="313"/>
      <c r="Z222" s="187"/>
      <c r="AA222" s="133"/>
    </row>
    <row r="223" spans="1:27" ht="20.100000000000001" customHeight="1" x14ac:dyDescent="0.15">
      <c r="A223" s="186"/>
      <c r="B223" s="115"/>
      <c r="C223" s="293"/>
      <c r="D223" s="314"/>
      <c r="E223" s="315"/>
      <c r="F223" s="316"/>
      <c r="G223" s="317"/>
      <c r="H223" s="308">
        <v>5</v>
      </c>
      <c r="I223" s="309" t="s">
        <v>135</v>
      </c>
      <c r="J223" s="309"/>
      <c r="K223" s="309"/>
      <c r="L223" s="310"/>
      <c r="M223" s="15"/>
      <c r="N223" s="311" t="s">
        <v>215</v>
      </c>
      <c r="O223" s="311"/>
      <c r="P223" s="311"/>
      <c r="Q223" s="311"/>
      <c r="R223" s="311"/>
      <c r="S223" s="311"/>
      <c r="T223" s="311"/>
      <c r="U223" s="312"/>
      <c r="V223" s="312"/>
      <c r="W223" s="312"/>
      <c r="X223" s="312"/>
      <c r="Y223" s="313"/>
      <c r="Z223" s="187"/>
      <c r="AA223" s="133"/>
    </row>
    <row r="224" spans="1:27" ht="20.100000000000001" customHeight="1" x14ac:dyDescent="0.15">
      <c r="A224" s="186"/>
      <c r="B224" s="115"/>
      <c r="C224" s="293"/>
      <c r="D224" s="318">
        <v>3</v>
      </c>
      <c r="E224" s="319" t="s">
        <v>114</v>
      </c>
      <c r="F224" s="320"/>
      <c r="G224" s="321"/>
      <c r="H224" s="308">
        <v>1</v>
      </c>
      <c r="I224" s="309" t="s">
        <v>136</v>
      </c>
      <c r="J224" s="309"/>
      <c r="K224" s="309"/>
      <c r="L224" s="310"/>
      <c r="M224" s="15"/>
      <c r="N224" s="311" t="s">
        <v>450</v>
      </c>
      <c r="O224" s="311"/>
      <c r="P224" s="311"/>
      <c r="Q224" s="311"/>
      <c r="R224" s="311"/>
      <c r="S224" s="311"/>
      <c r="T224" s="311"/>
      <c r="U224" s="312"/>
      <c r="V224" s="312"/>
      <c r="W224" s="312"/>
      <c r="X224" s="312"/>
      <c r="Y224" s="313"/>
      <c r="Z224" s="187"/>
      <c r="AA224" s="133"/>
    </row>
    <row r="225" spans="1:27" ht="20.100000000000001" customHeight="1" x14ac:dyDescent="0.15">
      <c r="A225" s="186"/>
      <c r="B225" s="115"/>
      <c r="C225" s="293"/>
      <c r="D225" s="304"/>
      <c r="E225" s="305"/>
      <c r="F225" s="306"/>
      <c r="G225" s="307"/>
      <c r="H225" s="308">
        <v>2</v>
      </c>
      <c r="I225" s="309" t="s">
        <v>137</v>
      </c>
      <c r="J225" s="309"/>
      <c r="K225" s="309"/>
      <c r="L225" s="310"/>
      <c r="M225" s="15"/>
      <c r="N225" s="311" t="s">
        <v>216</v>
      </c>
      <c r="O225" s="311"/>
      <c r="P225" s="311"/>
      <c r="Q225" s="311"/>
      <c r="R225" s="311"/>
      <c r="S225" s="311"/>
      <c r="T225" s="311"/>
      <c r="U225" s="312"/>
      <c r="V225" s="312"/>
      <c r="W225" s="312"/>
      <c r="X225" s="312"/>
      <c r="Y225" s="313"/>
      <c r="Z225" s="187"/>
      <c r="AA225" s="133"/>
    </row>
    <row r="226" spans="1:27" ht="20.100000000000001" customHeight="1" x14ac:dyDescent="0.15">
      <c r="A226" s="186"/>
      <c r="B226" s="115"/>
      <c r="C226" s="293"/>
      <c r="D226" s="304"/>
      <c r="E226" s="305"/>
      <c r="F226" s="306"/>
      <c r="G226" s="307"/>
      <c r="H226" s="308">
        <v>3</v>
      </c>
      <c r="I226" s="309" t="s">
        <v>138</v>
      </c>
      <c r="J226" s="309"/>
      <c r="K226" s="309"/>
      <c r="L226" s="310"/>
      <c r="M226" s="15"/>
      <c r="N226" s="311" t="s">
        <v>217</v>
      </c>
      <c r="O226" s="311"/>
      <c r="P226" s="311"/>
      <c r="Q226" s="311"/>
      <c r="R226" s="311"/>
      <c r="S226" s="311"/>
      <c r="T226" s="311"/>
      <c r="U226" s="312"/>
      <c r="V226" s="312"/>
      <c r="W226" s="312"/>
      <c r="X226" s="312"/>
      <c r="Y226" s="313"/>
      <c r="Z226" s="187"/>
      <c r="AA226" s="133"/>
    </row>
    <row r="227" spans="1:27" ht="20.100000000000001" customHeight="1" x14ac:dyDescent="0.15">
      <c r="A227" s="186"/>
      <c r="B227" s="115"/>
      <c r="C227" s="293"/>
      <c r="D227" s="304"/>
      <c r="E227" s="305"/>
      <c r="F227" s="306"/>
      <c r="G227" s="307"/>
      <c r="H227" s="308">
        <v>4</v>
      </c>
      <c r="I227" s="309" t="s">
        <v>139</v>
      </c>
      <c r="J227" s="309"/>
      <c r="K227" s="309"/>
      <c r="L227" s="310"/>
      <c r="M227" s="15"/>
      <c r="N227" s="311" t="s">
        <v>218</v>
      </c>
      <c r="O227" s="311"/>
      <c r="P227" s="311"/>
      <c r="Q227" s="311"/>
      <c r="R227" s="311"/>
      <c r="S227" s="311"/>
      <c r="T227" s="311"/>
      <c r="U227" s="312"/>
      <c r="V227" s="312"/>
      <c r="W227" s="312"/>
      <c r="X227" s="312"/>
      <c r="Y227" s="313"/>
      <c r="Z227" s="187"/>
      <c r="AA227" s="133"/>
    </row>
    <row r="228" spans="1:27" ht="20.100000000000001" customHeight="1" x14ac:dyDescent="0.15">
      <c r="A228" s="186"/>
      <c r="B228" s="115"/>
      <c r="C228" s="293"/>
      <c r="D228" s="304"/>
      <c r="E228" s="305"/>
      <c r="F228" s="306"/>
      <c r="G228" s="307"/>
      <c r="H228" s="308">
        <v>5</v>
      </c>
      <c r="I228" s="309" t="s">
        <v>140</v>
      </c>
      <c r="J228" s="309"/>
      <c r="K228" s="309"/>
      <c r="L228" s="310"/>
      <c r="M228" s="15"/>
      <c r="N228" s="311" t="s">
        <v>219</v>
      </c>
      <c r="O228" s="311"/>
      <c r="P228" s="311"/>
      <c r="Q228" s="311"/>
      <c r="R228" s="311"/>
      <c r="S228" s="311"/>
      <c r="T228" s="311"/>
      <c r="U228" s="312"/>
      <c r="V228" s="312"/>
      <c r="W228" s="312"/>
      <c r="X228" s="312"/>
      <c r="Y228" s="313"/>
      <c r="Z228" s="187"/>
      <c r="AA228" s="133"/>
    </row>
    <row r="229" spans="1:27" ht="20.100000000000001" customHeight="1" x14ac:dyDescent="0.15">
      <c r="A229" s="186"/>
      <c r="B229" s="115"/>
      <c r="C229" s="293"/>
      <c r="D229" s="314"/>
      <c r="E229" s="315"/>
      <c r="F229" s="316"/>
      <c r="G229" s="317"/>
      <c r="H229" s="322">
        <v>6</v>
      </c>
      <c r="I229" s="309" t="s">
        <v>141</v>
      </c>
      <c r="J229" s="309"/>
      <c r="K229" s="309"/>
      <c r="L229" s="310"/>
      <c r="M229" s="16"/>
      <c r="N229" s="311" t="s">
        <v>220</v>
      </c>
      <c r="O229" s="311"/>
      <c r="P229" s="311"/>
      <c r="Q229" s="311"/>
      <c r="R229" s="311"/>
      <c r="S229" s="311"/>
      <c r="T229" s="311"/>
      <c r="U229" s="312"/>
      <c r="V229" s="312"/>
      <c r="W229" s="312"/>
      <c r="X229" s="312"/>
      <c r="Y229" s="313"/>
      <c r="Z229" s="187"/>
      <c r="AA229" s="133"/>
    </row>
    <row r="230" spans="1:27" ht="20.100000000000001" customHeight="1" x14ac:dyDescent="0.15">
      <c r="A230" s="186"/>
      <c r="B230" s="115"/>
      <c r="C230" s="293"/>
      <c r="D230" s="318">
        <v>4</v>
      </c>
      <c r="E230" s="319" t="s">
        <v>115</v>
      </c>
      <c r="F230" s="320"/>
      <c r="G230" s="321"/>
      <c r="H230" s="308">
        <v>1</v>
      </c>
      <c r="I230" s="309" t="s">
        <v>142</v>
      </c>
      <c r="J230" s="309"/>
      <c r="K230" s="309"/>
      <c r="L230" s="310"/>
      <c r="M230" s="17"/>
      <c r="N230" s="311" t="s">
        <v>221</v>
      </c>
      <c r="O230" s="311"/>
      <c r="P230" s="311"/>
      <c r="Q230" s="311"/>
      <c r="R230" s="311"/>
      <c r="S230" s="311"/>
      <c r="T230" s="311"/>
      <c r="U230" s="312"/>
      <c r="V230" s="312"/>
      <c r="W230" s="312"/>
      <c r="X230" s="312"/>
      <c r="Y230" s="313"/>
      <c r="Z230" s="187"/>
      <c r="AA230" s="133"/>
    </row>
    <row r="231" spans="1:27" ht="20.100000000000001" customHeight="1" x14ac:dyDescent="0.15">
      <c r="A231" s="186"/>
      <c r="B231" s="115"/>
      <c r="C231" s="293"/>
      <c r="D231" s="304"/>
      <c r="E231" s="305"/>
      <c r="F231" s="306"/>
      <c r="G231" s="307"/>
      <c r="H231" s="308">
        <v>2</v>
      </c>
      <c r="I231" s="309" t="s">
        <v>143</v>
      </c>
      <c r="J231" s="309"/>
      <c r="K231" s="309"/>
      <c r="L231" s="310"/>
      <c r="M231" s="15"/>
      <c r="N231" s="311" t="s">
        <v>222</v>
      </c>
      <c r="O231" s="311"/>
      <c r="P231" s="311"/>
      <c r="Q231" s="311"/>
      <c r="R231" s="311"/>
      <c r="S231" s="311"/>
      <c r="T231" s="311"/>
      <c r="U231" s="312"/>
      <c r="V231" s="312"/>
      <c r="W231" s="312"/>
      <c r="X231" s="312"/>
      <c r="Y231" s="313"/>
      <c r="Z231" s="187"/>
      <c r="AA231" s="133"/>
    </row>
    <row r="232" spans="1:27" ht="20.100000000000001" customHeight="1" x14ac:dyDescent="0.15">
      <c r="A232" s="186"/>
      <c r="B232" s="115"/>
      <c r="C232" s="293"/>
      <c r="D232" s="314"/>
      <c r="E232" s="315"/>
      <c r="F232" s="316"/>
      <c r="G232" s="317"/>
      <c r="H232" s="308">
        <v>3</v>
      </c>
      <c r="I232" s="309" t="s">
        <v>144</v>
      </c>
      <c r="J232" s="309"/>
      <c r="K232" s="309"/>
      <c r="L232" s="310"/>
      <c r="M232" s="15"/>
      <c r="N232" s="311" t="s">
        <v>223</v>
      </c>
      <c r="O232" s="311"/>
      <c r="P232" s="311"/>
      <c r="Q232" s="311"/>
      <c r="R232" s="311"/>
      <c r="S232" s="311"/>
      <c r="T232" s="311"/>
      <c r="U232" s="312"/>
      <c r="V232" s="312"/>
      <c r="W232" s="312"/>
      <c r="X232" s="312"/>
      <c r="Y232" s="313"/>
      <c r="Z232" s="187"/>
      <c r="AA232" s="133"/>
    </row>
    <row r="233" spans="1:27" ht="20.100000000000001" customHeight="1" x14ac:dyDescent="0.15">
      <c r="A233" s="186"/>
      <c r="B233" s="115"/>
      <c r="C233" s="293"/>
      <c r="D233" s="318">
        <v>5</v>
      </c>
      <c r="E233" s="319" t="s">
        <v>116</v>
      </c>
      <c r="F233" s="320"/>
      <c r="G233" s="321"/>
      <c r="H233" s="308">
        <v>1</v>
      </c>
      <c r="I233" s="309" t="s">
        <v>145</v>
      </c>
      <c r="J233" s="309"/>
      <c r="K233" s="309"/>
      <c r="L233" s="310"/>
      <c r="M233" s="15"/>
      <c r="N233" s="311" t="s">
        <v>224</v>
      </c>
      <c r="O233" s="311"/>
      <c r="P233" s="311"/>
      <c r="Q233" s="311"/>
      <c r="R233" s="311"/>
      <c r="S233" s="311"/>
      <c r="T233" s="311"/>
      <c r="U233" s="312"/>
      <c r="V233" s="312"/>
      <c r="W233" s="312"/>
      <c r="X233" s="312"/>
      <c r="Y233" s="313"/>
      <c r="Z233" s="187"/>
      <c r="AA233" s="133"/>
    </row>
    <row r="234" spans="1:27" ht="20.100000000000001" customHeight="1" x14ac:dyDescent="0.15">
      <c r="A234" s="186"/>
      <c r="B234" s="115"/>
      <c r="C234" s="293"/>
      <c r="D234" s="304"/>
      <c r="E234" s="305"/>
      <c r="F234" s="306"/>
      <c r="G234" s="307"/>
      <c r="H234" s="308">
        <v>2</v>
      </c>
      <c r="I234" s="309" t="s">
        <v>146</v>
      </c>
      <c r="J234" s="309"/>
      <c r="K234" s="309"/>
      <c r="L234" s="310"/>
      <c r="M234" s="15"/>
      <c r="N234" s="311" t="s">
        <v>225</v>
      </c>
      <c r="O234" s="311"/>
      <c r="P234" s="311"/>
      <c r="Q234" s="311"/>
      <c r="R234" s="311"/>
      <c r="S234" s="311"/>
      <c r="T234" s="311"/>
      <c r="U234" s="312"/>
      <c r="V234" s="312"/>
      <c r="W234" s="312"/>
      <c r="X234" s="312"/>
      <c r="Y234" s="313"/>
      <c r="Z234" s="187"/>
      <c r="AA234" s="133"/>
    </row>
    <row r="235" spans="1:27" ht="20.100000000000001" customHeight="1" x14ac:dyDescent="0.15">
      <c r="A235" s="186"/>
      <c r="B235" s="115"/>
      <c r="C235" s="293"/>
      <c r="D235" s="304"/>
      <c r="E235" s="305"/>
      <c r="F235" s="306"/>
      <c r="G235" s="307"/>
      <c r="H235" s="308">
        <v>3</v>
      </c>
      <c r="I235" s="309" t="s">
        <v>147</v>
      </c>
      <c r="J235" s="309"/>
      <c r="K235" s="309"/>
      <c r="L235" s="310"/>
      <c r="M235" s="15"/>
      <c r="N235" s="311" t="s">
        <v>226</v>
      </c>
      <c r="O235" s="311"/>
      <c r="P235" s="311"/>
      <c r="Q235" s="311"/>
      <c r="R235" s="311"/>
      <c r="S235" s="311"/>
      <c r="T235" s="311"/>
      <c r="U235" s="312"/>
      <c r="V235" s="312"/>
      <c r="W235" s="312"/>
      <c r="X235" s="312"/>
      <c r="Y235" s="313"/>
      <c r="Z235" s="187"/>
      <c r="AA235" s="133"/>
    </row>
    <row r="236" spans="1:27" ht="20.100000000000001" customHeight="1" x14ac:dyDescent="0.15">
      <c r="A236" s="186"/>
      <c r="B236" s="115"/>
      <c r="C236" s="293"/>
      <c r="D236" s="304"/>
      <c r="E236" s="305"/>
      <c r="F236" s="306"/>
      <c r="G236" s="307"/>
      <c r="H236" s="308">
        <v>4</v>
      </c>
      <c r="I236" s="309" t="s">
        <v>148</v>
      </c>
      <c r="J236" s="309"/>
      <c r="K236" s="309"/>
      <c r="L236" s="310"/>
      <c r="M236" s="15"/>
      <c r="N236" s="311" t="s">
        <v>227</v>
      </c>
      <c r="O236" s="311"/>
      <c r="P236" s="311"/>
      <c r="Q236" s="311"/>
      <c r="R236" s="311"/>
      <c r="S236" s="311"/>
      <c r="T236" s="311"/>
      <c r="U236" s="312"/>
      <c r="V236" s="312"/>
      <c r="W236" s="312"/>
      <c r="X236" s="312"/>
      <c r="Y236" s="313"/>
      <c r="Z236" s="187"/>
      <c r="AA236" s="133"/>
    </row>
    <row r="237" spans="1:27" ht="20.100000000000001" customHeight="1" x14ac:dyDescent="0.15">
      <c r="A237" s="186"/>
      <c r="B237" s="115"/>
      <c r="C237" s="293"/>
      <c r="D237" s="304"/>
      <c r="E237" s="305"/>
      <c r="F237" s="306"/>
      <c r="G237" s="307"/>
      <c r="H237" s="308">
        <v>5</v>
      </c>
      <c r="I237" s="309" t="s">
        <v>149</v>
      </c>
      <c r="J237" s="309"/>
      <c r="K237" s="309"/>
      <c r="L237" s="310"/>
      <c r="M237" s="15"/>
      <c r="N237" s="311" t="s">
        <v>451</v>
      </c>
      <c r="O237" s="311"/>
      <c r="P237" s="311"/>
      <c r="Q237" s="311"/>
      <c r="R237" s="311"/>
      <c r="S237" s="311"/>
      <c r="T237" s="311"/>
      <c r="U237" s="312"/>
      <c r="V237" s="312"/>
      <c r="W237" s="312"/>
      <c r="X237" s="312"/>
      <c r="Y237" s="313"/>
      <c r="Z237" s="187"/>
      <c r="AA237" s="133"/>
    </row>
    <row r="238" spans="1:27" ht="20.100000000000001" customHeight="1" x14ac:dyDescent="0.15">
      <c r="A238" s="186"/>
      <c r="B238" s="115"/>
      <c r="C238" s="293"/>
      <c r="D238" s="304"/>
      <c r="E238" s="305"/>
      <c r="F238" s="306"/>
      <c r="G238" s="307"/>
      <c r="H238" s="308">
        <v>6</v>
      </c>
      <c r="I238" s="309" t="s">
        <v>150</v>
      </c>
      <c r="J238" s="309"/>
      <c r="K238" s="309"/>
      <c r="L238" s="310"/>
      <c r="M238" s="15"/>
      <c r="N238" s="311" t="s">
        <v>228</v>
      </c>
      <c r="O238" s="311"/>
      <c r="P238" s="311"/>
      <c r="Q238" s="311"/>
      <c r="R238" s="311"/>
      <c r="S238" s="311"/>
      <c r="T238" s="311"/>
      <c r="U238" s="312"/>
      <c r="V238" s="312"/>
      <c r="W238" s="312"/>
      <c r="X238" s="312"/>
      <c r="Y238" s="313"/>
      <c r="Z238" s="187"/>
      <c r="AA238" s="133"/>
    </row>
    <row r="239" spans="1:27" ht="20.100000000000001" customHeight="1" x14ac:dyDescent="0.15">
      <c r="A239" s="186"/>
      <c r="B239" s="115"/>
      <c r="C239" s="293"/>
      <c r="D239" s="314"/>
      <c r="E239" s="315"/>
      <c r="F239" s="316"/>
      <c r="G239" s="317"/>
      <c r="H239" s="308">
        <v>7</v>
      </c>
      <c r="I239" s="309" t="s">
        <v>151</v>
      </c>
      <c r="J239" s="309"/>
      <c r="K239" s="309"/>
      <c r="L239" s="310"/>
      <c r="M239" s="15"/>
      <c r="N239" s="311" t="s">
        <v>229</v>
      </c>
      <c r="O239" s="311"/>
      <c r="P239" s="311"/>
      <c r="Q239" s="311"/>
      <c r="R239" s="311"/>
      <c r="S239" s="311"/>
      <c r="T239" s="311"/>
      <c r="U239" s="312"/>
      <c r="V239" s="312"/>
      <c r="W239" s="312"/>
      <c r="X239" s="312"/>
      <c r="Y239" s="313"/>
      <c r="Z239" s="187"/>
      <c r="AA239" s="133"/>
    </row>
    <row r="240" spans="1:27" ht="20.100000000000001" customHeight="1" x14ac:dyDescent="0.15">
      <c r="A240" s="186"/>
      <c r="B240" s="115"/>
      <c r="C240" s="293"/>
      <c r="D240" s="318">
        <v>6</v>
      </c>
      <c r="E240" s="319" t="s">
        <v>117</v>
      </c>
      <c r="F240" s="320"/>
      <c r="G240" s="321"/>
      <c r="H240" s="308">
        <v>1</v>
      </c>
      <c r="I240" s="309" t="s">
        <v>152</v>
      </c>
      <c r="J240" s="309"/>
      <c r="K240" s="309"/>
      <c r="L240" s="310"/>
      <c r="M240" s="15"/>
      <c r="N240" s="311" t="s">
        <v>230</v>
      </c>
      <c r="O240" s="311"/>
      <c r="P240" s="311"/>
      <c r="Q240" s="311"/>
      <c r="R240" s="311"/>
      <c r="S240" s="311"/>
      <c r="T240" s="311"/>
      <c r="U240" s="312"/>
      <c r="V240" s="312"/>
      <c r="W240" s="312"/>
      <c r="X240" s="312"/>
      <c r="Y240" s="313"/>
      <c r="Z240" s="187"/>
      <c r="AA240" s="133"/>
    </row>
    <row r="241" spans="1:27" ht="20.100000000000001" customHeight="1" x14ac:dyDescent="0.15">
      <c r="A241" s="186"/>
      <c r="B241" s="115"/>
      <c r="C241" s="293"/>
      <c r="D241" s="304"/>
      <c r="E241" s="305"/>
      <c r="F241" s="306"/>
      <c r="G241" s="307"/>
      <c r="H241" s="308">
        <v>2</v>
      </c>
      <c r="I241" s="309" t="s">
        <v>153</v>
      </c>
      <c r="J241" s="309"/>
      <c r="K241" s="309"/>
      <c r="L241" s="310"/>
      <c r="M241" s="15"/>
      <c r="N241" s="311" t="s">
        <v>231</v>
      </c>
      <c r="O241" s="311"/>
      <c r="P241" s="311"/>
      <c r="Q241" s="311"/>
      <c r="R241" s="311"/>
      <c r="S241" s="311"/>
      <c r="T241" s="311"/>
      <c r="U241" s="312"/>
      <c r="V241" s="312"/>
      <c r="W241" s="312"/>
      <c r="X241" s="312"/>
      <c r="Y241" s="313"/>
      <c r="Z241" s="187"/>
      <c r="AA241" s="133"/>
    </row>
    <row r="242" spans="1:27" ht="20.100000000000001" customHeight="1" x14ac:dyDescent="0.15">
      <c r="A242" s="186"/>
      <c r="B242" s="115"/>
      <c r="C242" s="293"/>
      <c r="D242" s="304"/>
      <c r="E242" s="305"/>
      <c r="F242" s="306"/>
      <c r="G242" s="307"/>
      <c r="H242" s="323">
        <v>3</v>
      </c>
      <c r="I242" s="309" t="s">
        <v>154</v>
      </c>
      <c r="J242" s="309"/>
      <c r="K242" s="309"/>
      <c r="L242" s="310"/>
      <c r="M242" s="17"/>
      <c r="N242" s="311" t="s">
        <v>232</v>
      </c>
      <c r="O242" s="311"/>
      <c r="P242" s="311"/>
      <c r="Q242" s="311"/>
      <c r="R242" s="311"/>
      <c r="S242" s="311"/>
      <c r="T242" s="311"/>
      <c r="U242" s="312"/>
      <c r="V242" s="312"/>
      <c r="W242" s="312"/>
      <c r="X242" s="312"/>
      <c r="Y242" s="313"/>
      <c r="Z242" s="187"/>
      <c r="AA242" s="133"/>
    </row>
    <row r="243" spans="1:27" ht="20.100000000000001" customHeight="1" x14ac:dyDescent="0.15">
      <c r="A243" s="186"/>
      <c r="B243" s="115"/>
      <c r="C243" s="293"/>
      <c r="D243" s="314"/>
      <c r="E243" s="315"/>
      <c r="F243" s="316"/>
      <c r="G243" s="317"/>
      <c r="H243" s="308">
        <v>4</v>
      </c>
      <c r="I243" s="309" t="s">
        <v>155</v>
      </c>
      <c r="J243" s="309"/>
      <c r="K243" s="309"/>
      <c r="L243" s="310"/>
      <c r="M243" s="15"/>
      <c r="N243" s="311" t="s">
        <v>233</v>
      </c>
      <c r="O243" s="311"/>
      <c r="P243" s="311"/>
      <c r="Q243" s="311"/>
      <c r="R243" s="311"/>
      <c r="S243" s="311"/>
      <c r="T243" s="311"/>
      <c r="U243" s="312"/>
      <c r="V243" s="312"/>
      <c r="W243" s="312"/>
      <c r="X243" s="312"/>
      <c r="Y243" s="313"/>
      <c r="Z243" s="187"/>
      <c r="AA243" s="133"/>
    </row>
    <row r="244" spans="1:27" ht="20.100000000000001" customHeight="1" x14ac:dyDescent="0.15">
      <c r="A244" s="186"/>
      <c r="B244" s="115"/>
      <c r="C244" s="293"/>
      <c r="D244" s="318">
        <v>7</v>
      </c>
      <c r="E244" s="319" t="s">
        <v>118</v>
      </c>
      <c r="F244" s="320"/>
      <c r="G244" s="320"/>
      <c r="H244" s="308">
        <v>1</v>
      </c>
      <c r="I244" s="309" t="s">
        <v>156</v>
      </c>
      <c r="J244" s="309"/>
      <c r="K244" s="309"/>
      <c r="L244" s="310"/>
      <c r="M244" s="15"/>
      <c r="N244" s="311" t="s">
        <v>234</v>
      </c>
      <c r="O244" s="311"/>
      <c r="P244" s="311"/>
      <c r="Q244" s="311"/>
      <c r="R244" s="311"/>
      <c r="S244" s="311"/>
      <c r="T244" s="311"/>
      <c r="U244" s="312"/>
      <c r="V244" s="312"/>
      <c r="W244" s="312"/>
      <c r="X244" s="312"/>
      <c r="Y244" s="313"/>
      <c r="Z244" s="187"/>
      <c r="AA244" s="133"/>
    </row>
    <row r="245" spans="1:27" ht="20.100000000000001" customHeight="1" x14ac:dyDescent="0.15">
      <c r="A245" s="186"/>
      <c r="B245" s="115"/>
      <c r="C245" s="293"/>
      <c r="D245" s="304"/>
      <c r="E245" s="305"/>
      <c r="F245" s="306"/>
      <c r="G245" s="306"/>
      <c r="H245" s="308">
        <v>2</v>
      </c>
      <c r="I245" s="309" t="s">
        <v>157</v>
      </c>
      <c r="J245" s="309"/>
      <c r="K245" s="309"/>
      <c r="L245" s="310"/>
      <c r="M245" s="15"/>
      <c r="N245" s="311" t="s">
        <v>235</v>
      </c>
      <c r="O245" s="311"/>
      <c r="P245" s="311"/>
      <c r="Q245" s="311"/>
      <c r="R245" s="311"/>
      <c r="S245" s="311"/>
      <c r="T245" s="311"/>
      <c r="U245" s="312"/>
      <c r="V245" s="312"/>
      <c r="W245" s="312"/>
      <c r="X245" s="312"/>
      <c r="Y245" s="313"/>
      <c r="Z245" s="187"/>
      <c r="AA245" s="133"/>
    </row>
    <row r="246" spans="1:27" ht="20.100000000000001" customHeight="1" x14ac:dyDescent="0.15">
      <c r="A246" s="186"/>
      <c r="B246" s="115"/>
      <c r="C246" s="293"/>
      <c r="D246" s="304"/>
      <c r="E246" s="305"/>
      <c r="F246" s="306"/>
      <c r="G246" s="306"/>
      <c r="H246" s="308">
        <v>3</v>
      </c>
      <c r="I246" s="309" t="s">
        <v>158</v>
      </c>
      <c r="J246" s="309"/>
      <c r="K246" s="309"/>
      <c r="L246" s="310"/>
      <c r="M246" s="15"/>
      <c r="N246" s="311" t="s">
        <v>236</v>
      </c>
      <c r="O246" s="311"/>
      <c r="P246" s="311"/>
      <c r="Q246" s="311"/>
      <c r="R246" s="311"/>
      <c r="S246" s="311"/>
      <c r="T246" s="311"/>
      <c r="U246" s="312"/>
      <c r="V246" s="312"/>
      <c r="W246" s="312"/>
      <c r="X246" s="312"/>
      <c r="Y246" s="313"/>
      <c r="Z246" s="187"/>
      <c r="AA246" s="133"/>
    </row>
    <row r="247" spans="1:27" ht="20.100000000000001" customHeight="1" x14ac:dyDescent="0.15">
      <c r="A247" s="186"/>
      <c r="B247" s="115"/>
      <c r="C247" s="293"/>
      <c r="D247" s="304"/>
      <c r="E247" s="305"/>
      <c r="F247" s="306"/>
      <c r="G247" s="306"/>
      <c r="H247" s="308">
        <v>4</v>
      </c>
      <c r="I247" s="309" t="s">
        <v>159</v>
      </c>
      <c r="J247" s="309"/>
      <c r="K247" s="309"/>
      <c r="L247" s="310"/>
      <c r="M247" s="15"/>
      <c r="N247" s="311" t="s">
        <v>237</v>
      </c>
      <c r="O247" s="311"/>
      <c r="P247" s="311"/>
      <c r="Q247" s="311"/>
      <c r="R247" s="311"/>
      <c r="S247" s="311"/>
      <c r="T247" s="311"/>
      <c r="U247" s="312"/>
      <c r="V247" s="312"/>
      <c r="W247" s="312"/>
      <c r="X247" s="312"/>
      <c r="Y247" s="313"/>
      <c r="Z247" s="187"/>
      <c r="AA247" s="133"/>
    </row>
    <row r="248" spans="1:27" ht="20.100000000000001" customHeight="1" x14ac:dyDescent="0.15">
      <c r="A248" s="186"/>
      <c r="B248" s="115"/>
      <c r="C248" s="293"/>
      <c r="D248" s="304"/>
      <c r="E248" s="305"/>
      <c r="F248" s="306"/>
      <c r="G248" s="306"/>
      <c r="H248" s="308">
        <v>5</v>
      </c>
      <c r="I248" s="309" t="s">
        <v>160</v>
      </c>
      <c r="J248" s="309"/>
      <c r="K248" s="309"/>
      <c r="L248" s="310"/>
      <c r="M248" s="15"/>
      <c r="N248" s="311" t="s">
        <v>238</v>
      </c>
      <c r="O248" s="311"/>
      <c r="P248" s="311"/>
      <c r="Q248" s="311"/>
      <c r="R248" s="311"/>
      <c r="S248" s="311"/>
      <c r="T248" s="311"/>
      <c r="U248" s="312"/>
      <c r="V248" s="312"/>
      <c r="W248" s="312"/>
      <c r="X248" s="312"/>
      <c r="Y248" s="313"/>
      <c r="Z248" s="187"/>
      <c r="AA248" s="133"/>
    </row>
    <row r="249" spans="1:27" ht="20.100000000000001" customHeight="1" x14ac:dyDescent="0.15">
      <c r="A249" s="186"/>
      <c r="B249" s="115"/>
      <c r="C249" s="293"/>
      <c r="D249" s="314"/>
      <c r="E249" s="315"/>
      <c r="F249" s="316"/>
      <c r="G249" s="316"/>
      <c r="H249" s="308">
        <v>6</v>
      </c>
      <c r="I249" s="309" t="s">
        <v>161</v>
      </c>
      <c r="J249" s="309"/>
      <c r="K249" s="309"/>
      <c r="L249" s="310"/>
      <c r="M249" s="15"/>
      <c r="N249" s="311" t="s">
        <v>239</v>
      </c>
      <c r="O249" s="311"/>
      <c r="P249" s="311"/>
      <c r="Q249" s="311"/>
      <c r="R249" s="311"/>
      <c r="S249" s="311"/>
      <c r="T249" s="311"/>
      <c r="U249" s="312"/>
      <c r="V249" s="312"/>
      <c r="W249" s="312"/>
      <c r="X249" s="312"/>
      <c r="Y249" s="313"/>
      <c r="Z249" s="187"/>
      <c r="AA249" s="133"/>
    </row>
    <row r="250" spans="1:27" ht="20.100000000000001" customHeight="1" x14ac:dyDescent="0.15">
      <c r="A250" s="186"/>
      <c r="B250" s="115"/>
      <c r="C250" s="293"/>
      <c r="D250" s="318">
        <v>8</v>
      </c>
      <c r="E250" s="319" t="s">
        <v>119</v>
      </c>
      <c r="F250" s="320"/>
      <c r="G250" s="320"/>
      <c r="H250" s="308">
        <v>1</v>
      </c>
      <c r="I250" s="309" t="s">
        <v>162</v>
      </c>
      <c r="J250" s="309"/>
      <c r="K250" s="309"/>
      <c r="L250" s="310"/>
      <c r="M250" s="15"/>
      <c r="N250" s="311" t="s">
        <v>240</v>
      </c>
      <c r="O250" s="311"/>
      <c r="P250" s="311"/>
      <c r="Q250" s="311"/>
      <c r="R250" s="311"/>
      <c r="S250" s="311"/>
      <c r="T250" s="311"/>
      <c r="U250" s="312"/>
      <c r="V250" s="312"/>
      <c r="W250" s="312"/>
      <c r="X250" s="312"/>
      <c r="Y250" s="313"/>
      <c r="Z250" s="187"/>
      <c r="AA250" s="133"/>
    </row>
    <row r="251" spans="1:27" ht="20.100000000000001" customHeight="1" x14ac:dyDescent="0.15">
      <c r="A251" s="186"/>
      <c r="B251" s="115"/>
      <c r="C251" s="293"/>
      <c r="D251" s="304"/>
      <c r="E251" s="305"/>
      <c r="F251" s="306"/>
      <c r="G251" s="306"/>
      <c r="H251" s="308">
        <v>2</v>
      </c>
      <c r="I251" s="309" t="s">
        <v>163</v>
      </c>
      <c r="J251" s="309"/>
      <c r="K251" s="309"/>
      <c r="L251" s="310"/>
      <c r="M251" s="15"/>
      <c r="N251" s="311" t="s">
        <v>241</v>
      </c>
      <c r="O251" s="311"/>
      <c r="P251" s="311"/>
      <c r="Q251" s="311"/>
      <c r="R251" s="311"/>
      <c r="S251" s="311"/>
      <c r="T251" s="311"/>
      <c r="U251" s="312"/>
      <c r="V251" s="312"/>
      <c r="W251" s="312"/>
      <c r="X251" s="312"/>
      <c r="Y251" s="313"/>
      <c r="Z251" s="187"/>
      <c r="AA251" s="133"/>
    </row>
    <row r="252" spans="1:27" ht="20.100000000000001" customHeight="1" x14ac:dyDescent="0.15">
      <c r="A252" s="186"/>
      <c r="B252" s="115"/>
      <c r="C252" s="293"/>
      <c r="D252" s="304"/>
      <c r="E252" s="305"/>
      <c r="F252" s="306"/>
      <c r="G252" s="306"/>
      <c r="H252" s="308">
        <v>3</v>
      </c>
      <c r="I252" s="309" t="s">
        <v>164</v>
      </c>
      <c r="J252" s="309"/>
      <c r="K252" s="309"/>
      <c r="L252" s="310"/>
      <c r="M252" s="15"/>
      <c r="N252" s="311" t="s">
        <v>242</v>
      </c>
      <c r="O252" s="311"/>
      <c r="P252" s="311"/>
      <c r="Q252" s="311"/>
      <c r="R252" s="311"/>
      <c r="S252" s="311"/>
      <c r="T252" s="311"/>
      <c r="U252" s="312"/>
      <c r="V252" s="312"/>
      <c r="W252" s="312"/>
      <c r="X252" s="312"/>
      <c r="Y252" s="313"/>
      <c r="Z252" s="187"/>
      <c r="AA252" s="133"/>
    </row>
    <row r="253" spans="1:27" ht="20.100000000000001" customHeight="1" x14ac:dyDescent="0.15">
      <c r="A253" s="186"/>
      <c r="B253" s="115"/>
      <c r="C253" s="293"/>
      <c r="D253" s="314"/>
      <c r="E253" s="315"/>
      <c r="F253" s="316"/>
      <c r="G253" s="316"/>
      <c r="H253" s="308">
        <v>4</v>
      </c>
      <c r="I253" s="309" t="s">
        <v>165</v>
      </c>
      <c r="J253" s="309"/>
      <c r="K253" s="309"/>
      <c r="L253" s="310"/>
      <c r="M253" s="15"/>
      <c r="N253" s="311" t="s">
        <v>243</v>
      </c>
      <c r="O253" s="311"/>
      <c r="P253" s="311"/>
      <c r="Q253" s="311"/>
      <c r="R253" s="311"/>
      <c r="S253" s="311"/>
      <c r="T253" s="311"/>
      <c r="U253" s="312"/>
      <c r="V253" s="312"/>
      <c r="W253" s="312"/>
      <c r="X253" s="312"/>
      <c r="Y253" s="313"/>
      <c r="Z253" s="187"/>
      <c r="AA253" s="133"/>
    </row>
    <row r="254" spans="1:27" ht="20.100000000000001" customHeight="1" x14ac:dyDescent="0.15">
      <c r="A254" s="186"/>
      <c r="B254" s="115"/>
      <c r="C254" s="293"/>
      <c r="D254" s="318">
        <v>9</v>
      </c>
      <c r="E254" s="319" t="s">
        <v>120</v>
      </c>
      <c r="F254" s="320"/>
      <c r="G254" s="320"/>
      <c r="H254" s="308">
        <v>1</v>
      </c>
      <c r="I254" s="309" t="s">
        <v>166</v>
      </c>
      <c r="J254" s="309"/>
      <c r="K254" s="309"/>
      <c r="L254" s="310"/>
      <c r="M254" s="15"/>
      <c r="N254" s="311" t="s">
        <v>244</v>
      </c>
      <c r="O254" s="311"/>
      <c r="P254" s="311"/>
      <c r="Q254" s="311"/>
      <c r="R254" s="311"/>
      <c r="S254" s="311"/>
      <c r="T254" s="311"/>
      <c r="U254" s="312"/>
      <c r="V254" s="312"/>
      <c r="W254" s="312"/>
      <c r="X254" s="312"/>
      <c r="Y254" s="313"/>
      <c r="Z254" s="187"/>
      <c r="AA254" s="133"/>
    </row>
    <row r="255" spans="1:27" ht="20.100000000000001" customHeight="1" x14ac:dyDescent="0.15">
      <c r="A255" s="186"/>
      <c r="B255" s="115"/>
      <c r="C255" s="293"/>
      <c r="D255" s="304"/>
      <c r="E255" s="305"/>
      <c r="F255" s="306"/>
      <c r="G255" s="306"/>
      <c r="H255" s="308">
        <v>2</v>
      </c>
      <c r="I255" s="309" t="s">
        <v>167</v>
      </c>
      <c r="J255" s="309"/>
      <c r="K255" s="309"/>
      <c r="L255" s="310"/>
      <c r="M255" s="15"/>
      <c r="N255" s="311" t="s">
        <v>245</v>
      </c>
      <c r="O255" s="311"/>
      <c r="P255" s="311"/>
      <c r="Q255" s="311"/>
      <c r="R255" s="311"/>
      <c r="S255" s="311"/>
      <c r="T255" s="311"/>
      <c r="U255" s="312"/>
      <c r="V255" s="312"/>
      <c r="W255" s="312"/>
      <c r="X255" s="312"/>
      <c r="Y255" s="313"/>
      <c r="Z255" s="187"/>
      <c r="AA255" s="133"/>
    </row>
    <row r="256" spans="1:27" ht="20.100000000000001" customHeight="1" x14ac:dyDescent="0.15">
      <c r="A256" s="186"/>
      <c r="B256" s="115"/>
      <c r="C256" s="293"/>
      <c r="D256" s="304"/>
      <c r="E256" s="305"/>
      <c r="F256" s="306"/>
      <c r="G256" s="306"/>
      <c r="H256" s="308">
        <v>3</v>
      </c>
      <c r="I256" s="309" t="s">
        <v>168</v>
      </c>
      <c r="J256" s="309"/>
      <c r="K256" s="309"/>
      <c r="L256" s="310"/>
      <c r="M256" s="15"/>
      <c r="N256" s="311" t="s">
        <v>246</v>
      </c>
      <c r="O256" s="311"/>
      <c r="P256" s="311"/>
      <c r="Q256" s="311"/>
      <c r="R256" s="311"/>
      <c r="S256" s="311"/>
      <c r="T256" s="311"/>
      <c r="U256" s="312"/>
      <c r="V256" s="312"/>
      <c r="W256" s="312"/>
      <c r="X256" s="312"/>
      <c r="Y256" s="313"/>
      <c r="Z256" s="187"/>
      <c r="AA256" s="133"/>
    </row>
    <row r="257" spans="1:27" ht="20.100000000000001" customHeight="1" x14ac:dyDescent="0.15">
      <c r="A257" s="186"/>
      <c r="B257" s="115"/>
      <c r="C257" s="293"/>
      <c r="D257" s="314"/>
      <c r="E257" s="315"/>
      <c r="F257" s="316"/>
      <c r="G257" s="316"/>
      <c r="H257" s="308">
        <v>4</v>
      </c>
      <c r="I257" s="309" t="s">
        <v>169</v>
      </c>
      <c r="J257" s="309"/>
      <c r="K257" s="309"/>
      <c r="L257" s="310"/>
      <c r="M257" s="15"/>
      <c r="N257" s="311" t="s">
        <v>247</v>
      </c>
      <c r="O257" s="311"/>
      <c r="P257" s="311"/>
      <c r="Q257" s="311"/>
      <c r="R257" s="311"/>
      <c r="S257" s="311"/>
      <c r="T257" s="311"/>
      <c r="U257" s="312"/>
      <c r="V257" s="312"/>
      <c r="W257" s="312"/>
      <c r="X257" s="312"/>
      <c r="Y257" s="313"/>
      <c r="Z257" s="187"/>
      <c r="AA257" s="133"/>
    </row>
    <row r="258" spans="1:27" ht="20.100000000000001" customHeight="1" x14ac:dyDescent="0.15">
      <c r="A258" s="186"/>
      <c r="B258" s="115"/>
      <c r="C258" s="293"/>
      <c r="D258" s="318">
        <v>10</v>
      </c>
      <c r="E258" s="319" t="s">
        <v>121</v>
      </c>
      <c r="F258" s="320"/>
      <c r="G258" s="320"/>
      <c r="H258" s="322">
        <v>1</v>
      </c>
      <c r="I258" s="309" t="s">
        <v>170</v>
      </c>
      <c r="J258" s="309"/>
      <c r="K258" s="309"/>
      <c r="L258" s="310"/>
      <c r="M258" s="16"/>
      <c r="N258" s="311" t="s">
        <v>452</v>
      </c>
      <c r="O258" s="311"/>
      <c r="P258" s="311"/>
      <c r="Q258" s="311"/>
      <c r="R258" s="311"/>
      <c r="S258" s="311"/>
      <c r="T258" s="311"/>
      <c r="U258" s="312"/>
      <c r="V258" s="312"/>
      <c r="W258" s="312"/>
      <c r="X258" s="312"/>
      <c r="Y258" s="313"/>
      <c r="Z258" s="187"/>
      <c r="AA258" s="133"/>
    </row>
    <row r="259" spans="1:27" ht="20.100000000000001" customHeight="1" x14ac:dyDescent="0.15">
      <c r="A259" s="186"/>
      <c r="B259" s="115"/>
      <c r="C259" s="293"/>
      <c r="D259" s="304"/>
      <c r="E259" s="305"/>
      <c r="F259" s="306"/>
      <c r="G259" s="306"/>
      <c r="H259" s="308">
        <v>2</v>
      </c>
      <c r="I259" s="309" t="s">
        <v>171</v>
      </c>
      <c r="J259" s="309"/>
      <c r="K259" s="309"/>
      <c r="L259" s="310"/>
      <c r="M259" s="17"/>
      <c r="N259" s="311" t="s">
        <v>248</v>
      </c>
      <c r="O259" s="311"/>
      <c r="P259" s="311"/>
      <c r="Q259" s="311"/>
      <c r="R259" s="311"/>
      <c r="S259" s="311"/>
      <c r="T259" s="311"/>
      <c r="U259" s="312"/>
      <c r="V259" s="312"/>
      <c r="W259" s="312"/>
      <c r="X259" s="312"/>
      <c r="Y259" s="313"/>
      <c r="Z259" s="187"/>
      <c r="AA259" s="133"/>
    </row>
    <row r="260" spans="1:27" ht="20.100000000000001" customHeight="1" x14ac:dyDescent="0.15">
      <c r="A260" s="186"/>
      <c r="B260" s="115"/>
      <c r="C260" s="293"/>
      <c r="D260" s="314"/>
      <c r="E260" s="315"/>
      <c r="F260" s="316"/>
      <c r="G260" s="316"/>
      <c r="H260" s="308">
        <v>3</v>
      </c>
      <c r="I260" s="309" t="s">
        <v>172</v>
      </c>
      <c r="J260" s="309"/>
      <c r="K260" s="309"/>
      <c r="L260" s="310"/>
      <c r="M260" s="15"/>
      <c r="N260" s="311" t="s">
        <v>249</v>
      </c>
      <c r="O260" s="311"/>
      <c r="P260" s="311"/>
      <c r="Q260" s="311"/>
      <c r="R260" s="311"/>
      <c r="S260" s="311"/>
      <c r="T260" s="311"/>
      <c r="U260" s="312"/>
      <c r="V260" s="312"/>
      <c r="W260" s="312"/>
      <c r="X260" s="312"/>
      <c r="Y260" s="313"/>
      <c r="Z260" s="187"/>
      <c r="AA260" s="133"/>
    </row>
    <row r="261" spans="1:27" ht="20.100000000000001" customHeight="1" x14ac:dyDescent="0.15">
      <c r="A261" s="186"/>
      <c r="B261" s="115"/>
      <c r="C261" s="293"/>
      <c r="D261" s="318">
        <v>11</v>
      </c>
      <c r="E261" s="319" t="s">
        <v>122</v>
      </c>
      <c r="F261" s="320"/>
      <c r="G261" s="320"/>
      <c r="H261" s="308">
        <v>1</v>
      </c>
      <c r="I261" s="309" t="s">
        <v>173</v>
      </c>
      <c r="J261" s="309"/>
      <c r="K261" s="309"/>
      <c r="L261" s="310"/>
      <c r="M261" s="15"/>
      <c r="N261" s="311" t="s">
        <v>250</v>
      </c>
      <c r="O261" s="311"/>
      <c r="P261" s="311"/>
      <c r="Q261" s="311"/>
      <c r="R261" s="311"/>
      <c r="S261" s="311"/>
      <c r="T261" s="311"/>
      <c r="U261" s="312"/>
      <c r="V261" s="312"/>
      <c r="W261" s="312"/>
      <c r="X261" s="312"/>
      <c r="Y261" s="313"/>
      <c r="Z261" s="187"/>
      <c r="AA261" s="133"/>
    </row>
    <row r="262" spans="1:27" ht="20.100000000000001" customHeight="1" x14ac:dyDescent="0.15">
      <c r="A262" s="186"/>
      <c r="B262" s="115"/>
      <c r="C262" s="293"/>
      <c r="D262" s="304"/>
      <c r="E262" s="305"/>
      <c r="F262" s="306"/>
      <c r="G262" s="306"/>
      <c r="H262" s="308">
        <v>2</v>
      </c>
      <c r="I262" s="309" t="s">
        <v>174</v>
      </c>
      <c r="J262" s="309"/>
      <c r="K262" s="309"/>
      <c r="L262" s="310"/>
      <c r="M262" s="15"/>
      <c r="N262" s="311" t="s">
        <v>251</v>
      </c>
      <c r="O262" s="311"/>
      <c r="P262" s="311"/>
      <c r="Q262" s="311"/>
      <c r="R262" s="311"/>
      <c r="S262" s="311"/>
      <c r="T262" s="311"/>
      <c r="U262" s="312"/>
      <c r="V262" s="312"/>
      <c r="W262" s="312"/>
      <c r="X262" s="312"/>
      <c r="Y262" s="313"/>
      <c r="Z262" s="187"/>
      <c r="AA262" s="133"/>
    </row>
    <row r="263" spans="1:27" ht="20.100000000000001" customHeight="1" x14ac:dyDescent="0.15">
      <c r="A263" s="186"/>
      <c r="B263" s="115"/>
      <c r="C263" s="293"/>
      <c r="D263" s="304"/>
      <c r="E263" s="305"/>
      <c r="F263" s="306"/>
      <c r="G263" s="306"/>
      <c r="H263" s="308">
        <v>3</v>
      </c>
      <c r="I263" s="309" t="s">
        <v>175</v>
      </c>
      <c r="J263" s="309"/>
      <c r="K263" s="309"/>
      <c r="L263" s="310"/>
      <c r="M263" s="15"/>
      <c r="N263" s="311" t="s">
        <v>252</v>
      </c>
      <c r="O263" s="311"/>
      <c r="P263" s="311"/>
      <c r="Q263" s="311"/>
      <c r="R263" s="311"/>
      <c r="S263" s="311"/>
      <c r="T263" s="311"/>
      <c r="U263" s="312"/>
      <c r="V263" s="312"/>
      <c r="W263" s="312"/>
      <c r="X263" s="312"/>
      <c r="Y263" s="313"/>
      <c r="Z263" s="187"/>
      <c r="AA263" s="133"/>
    </row>
    <row r="264" spans="1:27" ht="20.100000000000001" customHeight="1" x14ac:dyDescent="0.15">
      <c r="A264" s="186"/>
      <c r="B264" s="115"/>
      <c r="C264" s="293"/>
      <c r="D264" s="304"/>
      <c r="E264" s="305"/>
      <c r="F264" s="306"/>
      <c r="G264" s="306"/>
      <c r="H264" s="308">
        <v>4</v>
      </c>
      <c r="I264" s="309" t="s">
        <v>176</v>
      </c>
      <c r="J264" s="309"/>
      <c r="K264" s="309"/>
      <c r="L264" s="310"/>
      <c r="M264" s="15"/>
      <c r="N264" s="311" t="s">
        <v>253</v>
      </c>
      <c r="O264" s="311"/>
      <c r="P264" s="311"/>
      <c r="Q264" s="311"/>
      <c r="R264" s="311"/>
      <c r="S264" s="311"/>
      <c r="T264" s="311"/>
      <c r="U264" s="312"/>
      <c r="V264" s="312"/>
      <c r="W264" s="312"/>
      <c r="X264" s="312"/>
      <c r="Y264" s="313"/>
      <c r="Z264" s="187"/>
      <c r="AA264" s="133"/>
    </row>
    <row r="265" spans="1:27" ht="20.100000000000001" customHeight="1" x14ac:dyDescent="0.15">
      <c r="A265" s="186"/>
      <c r="B265" s="115"/>
      <c r="C265" s="293"/>
      <c r="D265" s="304"/>
      <c r="E265" s="305"/>
      <c r="F265" s="306"/>
      <c r="G265" s="306"/>
      <c r="H265" s="308">
        <v>5</v>
      </c>
      <c r="I265" s="309" t="s">
        <v>177</v>
      </c>
      <c r="J265" s="309"/>
      <c r="K265" s="309"/>
      <c r="L265" s="310"/>
      <c r="M265" s="15"/>
      <c r="N265" s="311" t="s">
        <v>254</v>
      </c>
      <c r="O265" s="311"/>
      <c r="P265" s="311"/>
      <c r="Q265" s="311"/>
      <c r="R265" s="311"/>
      <c r="S265" s="311"/>
      <c r="T265" s="311"/>
      <c r="U265" s="312"/>
      <c r="V265" s="312"/>
      <c r="W265" s="312"/>
      <c r="X265" s="312"/>
      <c r="Y265" s="313"/>
      <c r="Z265" s="187"/>
      <c r="AA265" s="133"/>
    </row>
    <row r="266" spans="1:27" ht="20.100000000000001" customHeight="1" x14ac:dyDescent="0.15">
      <c r="A266" s="186"/>
      <c r="B266" s="115"/>
      <c r="C266" s="293"/>
      <c r="D266" s="304"/>
      <c r="E266" s="305"/>
      <c r="F266" s="306"/>
      <c r="G266" s="306"/>
      <c r="H266" s="308">
        <v>6</v>
      </c>
      <c r="I266" s="309" t="s">
        <v>178</v>
      </c>
      <c r="J266" s="309"/>
      <c r="K266" s="309"/>
      <c r="L266" s="310"/>
      <c r="M266" s="15"/>
      <c r="N266" s="311" t="s">
        <v>255</v>
      </c>
      <c r="O266" s="311"/>
      <c r="P266" s="311"/>
      <c r="Q266" s="311"/>
      <c r="R266" s="311"/>
      <c r="S266" s="311"/>
      <c r="T266" s="311"/>
      <c r="U266" s="312"/>
      <c r="V266" s="312"/>
      <c r="W266" s="312"/>
      <c r="X266" s="312"/>
      <c r="Y266" s="313"/>
      <c r="Z266" s="187"/>
      <c r="AA266" s="133"/>
    </row>
    <row r="267" spans="1:27" ht="20.100000000000001" customHeight="1" x14ac:dyDescent="0.15">
      <c r="A267" s="186"/>
      <c r="B267" s="115"/>
      <c r="C267" s="293"/>
      <c r="D267" s="304"/>
      <c r="E267" s="305"/>
      <c r="F267" s="306"/>
      <c r="G267" s="306"/>
      <c r="H267" s="308">
        <v>7</v>
      </c>
      <c r="I267" s="309" t="s">
        <v>179</v>
      </c>
      <c r="J267" s="309"/>
      <c r="K267" s="309"/>
      <c r="L267" s="310"/>
      <c r="M267" s="15"/>
      <c r="N267" s="311" t="s">
        <v>256</v>
      </c>
      <c r="O267" s="311"/>
      <c r="P267" s="311"/>
      <c r="Q267" s="311"/>
      <c r="R267" s="311"/>
      <c r="S267" s="311"/>
      <c r="T267" s="311"/>
      <c r="U267" s="312"/>
      <c r="V267" s="312"/>
      <c r="W267" s="312"/>
      <c r="X267" s="312"/>
      <c r="Y267" s="313"/>
      <c r="Z267" s="187"/>
      <c r="AA267" s="133"/>
    </row>
    <row r="268" spans="1:27" ht="20.100000000000001" customHeight="1" x14ac:dyDescent="0.15">
      <c r="A268" s="186"/>
      <c r="B268" s="115"/>
      <c r="C268" s="293"/>
      <c r="D268" s="304"/>
      <c r="E268" s="305"/>
      <c r="F268" s="306"/>
      <c r="G268" s="306"/>
      <c r="H268" s="308">
        <v>8</v>
      </c>
      <c r="I268" s="309" t="s">
        <v>180</v>
      </c>
      <c r="J268" s="309"/>
      <c r="K268" s="309"/>
      <c r="L268" s="310"/>
      <c r="M268" s="15"/>
      <c r="N268" s="311" t="s">
        <v>257</v>
      </c>
      <c r="O268" s="311"/>
      <c r="P268" s="311"/>
      <c r="Q268" s="311"/>
      <c r="R268" s="311"/>
      <c r="S268" s="311"/>
      <c r="T268" s="311"/>
      <c r="U268" s="312"/>
      <c r="V268" s="312"/>
      <c r="W268" s="312"/>
      <c r="X268" s="312"/>
      <c r="Y268" s="313"/>
      <c r="Z268" s="187"/>
      <c r="AA268" s="133"/>
    </row>
    <row r="269" spans="1:27" ht="20.100000000000001" customHeight="1" x14ac:dyDescent="0.15">
      <c r="A269" s="186"/>
      <c r="B269" s="115"/>
      <c r="C269" s="293"/>
      <c r="D269" s="304"/>
      <c r="E269" s="305"/>
      <c r="F269" s="306"/>
      <c r="G269" s="306"/>
      <c r="H269" s="308">
        <v>9</v>
      </c>
      <c r="I269" s="309" t="s">
        <v>181</v>
      </c>
      <c r="J269" s="309"/>
      <c r="K269" s="309"/>
      <c r="L269" s="310"/>
      <c r="M269" s="15"/>
      <c r="N269" s="311" t="s">
        <v>258</v>
      </c>
      <c r="O269" s="311"/>
      <c r="P269" s="311"/>
      <c r="Q269" s="311"/>
      <c r="R269" s="311"/>
      <c r="S269" s="311"/>
      <c r="T269" s="311"/>
      <c r="U269" s="312"/>
      <c r="V269" s="312"/>
      <c r="W269" s="312"/>
      <c r="X269" s="312"/>
      <c r="Y269" s="313"/>
      <c r="Z269" s="187"/>
      <c r="AA269" s="133"/>
    </row>
    <row r="270" spans="1:27" ht="20.100000000000001" customHeight="1" x14ac:dyDescent="0.15">
      <c r="A270" s="186"/>
      <c r="B270" s="115"/>
      <c r="C270" s="293"/>
      <c r="D270" s="314"/>
      <c r="E270" s="315"/>
      <c r="F270" s="316"/>
      <c r="G270" s="316"/>
      <c r="H270" s="308">
        <v>10</v>
      </c>
      <c r="I270" s="309" t="s">
        <v>182</v>
      </c>
      <c r="J270" s="309"/>
      <c r="K270" s="309"/>
      <c r="L270" s="310"/>
      <c r="M270" s="15"/>
      <c r="N270" s="311" t="s">
        <v>259</v>
      </c>
      <c r="O270" s="311"/>
      <c r="P270" s="311"/>
      <c r="Q270" s="311"/>
      <c r="R270" s="311"/>
      <c r="S270" s="311"/>
      <c r="T270" s="311"/>
      <c r="U270" s="312"/>
      <c r="V270" s="312"/>
      <c r="W270" s="312"/>
      <c r="X270" s="312"/>
      <c r="Y270" s="313"/>
      <c r="Z270" s="187"/>
      <c r="AA270" s="133"/>
    </row>
    <row r="271" spans="1:27" ht="20.100000000000001" customHeight="1" x14ac:dyDescent="0.15">
      <c r="A271" s="186"/>
      <c r="B271" s="115"/>
      <c r="C271" s="293"/>
      <c r="D271" s="318">
        <v>12</v>
      </c>
      <c r="E271" s="319" t="s">
        <v>123</v>
      </c>
      <c r="F271" s="320"/>
      <c r="G271" s="320"/>
      <c r="H271" s="308">
        <v>1</v>
      </c>
      <c r="I271" s="309" t="s">
        <v>183</v>
      </c>
      <c r="J271" s="309"/>
      <c r="K271" s="309"/>
      <c r="L271" s="310"/>
      <c r="M271" s="15"/>
      <c r="N271" s="311" t="s">
        <v>260</v>
      </c>
      <c r="O271" s="311"/>
      <c r="P271" s="311"/>
      <c r="Q271" s="311"/>
      <c r="R271" s="311"/>
      <c r="S271" s="311"/>
      <c r="T271" s="311"/>
      <c r="U271" s="312"/>
      <c r="V271" s="312"/>
      <c r="W271" s="312"/>
      <c r="X271" s="312"/>
      <c r="Y271" s="313"/>
      <c r="Z271" s="187"/>
      <c r="AA271" s="133"/>
    </row>
    <row r="272" spans="1:27" ht="20.100000000000001" customHeight="1" x14ac:dyDescent="0.15">
      <c r="A272" s="186"/>
      <c r="B272" s="115"/>
      <c r="C272" s="293"/>
      <c r="D272" s="304"/>
      <c r="E272" s="305"/>
      <c r="F272" s="306"/>
      <c r="G272" s="306"/>
      <c r="H272" s="308">
        <v>2</v>
      </c>
      <c r="I272" s="309" t="s">
        <v>184</v>
      </c>
      <c r="J272" s="309"/>
      <c r="K272" s="309"/>
      <c r="L272" s="310"/>
      <c r="M272" s="16"/>
      <c r="N272" s="311" t="s">
        <v>261</v>
      </c>
      <c r="O272" s="311"/>
      <c r="P272" s="311"/>
      <c r="Q272" s="311"/>
      <c r="R272" s="311"/>
      <c r="S272" s="311"/>
      <c r="T272" s="311"/>
      <c r="U272" s="312"/>
      <c r="V272" s="312"/>
      <c r="W272" s="312"/>
      <c r="X272" s="312"/>
      <c r="Y272" s="313"/>
      <c r="Z272" s="187"/>
      <c r="AA272" s="133"/>
    </row>
    <row r="273" spans="1:27" ht="20.100000000000001" customHeight="1" x14ac:dyDescent="0.15">
      <c r="A273" s="186"/>
      <c r="B273" s="115"/>
      <c r="C273" s="293"/>
      <c r="D273" s="304"/>
      <c r="E273" s="305"/>
      <c r="F273" s="306"/>
      <c r="G273" s="306"/>
      <c r="H273" s="308">
        <v>3</v>
      </c>
      <c r="I273" s="309" t="s">
        <v>185</v>
      </c>
      <c r="J273" s="309"/>
      <c r="K273" s="309"/>
      <c r="L273" s="310"/>
      <c r="M273" s="15"/>
      <c r="N273" s="311" t="s">
        <v>262</v>
      </c>
      <c r="O273" s="311"/>
      <c r="P273" s="311"/>
      <c r="Q273" s="311"/>
      <c r="R273" s="311"/>
      <c r="S273" s="311"/>
      <c r="T273" s="311"/>
      <c r="U273" s="312"/>
      <c r="V273" s="312"/>
      <c r="W273" s="312"/>
      <c r="X273" s="312"/>
      <c r="Y273" s="313"/>
      <c r="Z273" s="187"/>
      <c r="AA273" s="133"/>
    </row>
    <row r="274" spans="1:27" ht="20.100000000000001" customHeight="1" x14ac:dyDescent="0.15">
      <c r="A274" s="186"/>
      <c r="B274" s="115"/>
      <c r="C274" s="293"/>
      <c r="D274" s="304"/>
      <c r="E274" s="305"/>
      <c r="F274" s="306"/>
      <c r="G274" s="306"/>
      <c r="H274" s="308">
        <v>4</v>
      </c>
      <c r="I274" s="309" t="s">
        <v>186</v>
      </c>
      <c r="J274" s="309"/>
      <c r="K274" s="309"/>
      <c r="L274" s="310"/>
      <c r="M274" s="15"/>
      <c r="N274" s="311" t="s">
        <v>263</v>
      </c>
      <c r="O274" s="311"/>
      <c r="P274" s="311"/>
      <c r="Q274" s="311"/>
      <c r="R274" s="311"/>
      <c r="S274" s="311"/>
      <c r="T274" s="311"/>
      <c r="U274" s="312"/>
      <c r="V274" s="312"/>
      <c r="W274" s="312"/>
      <c r="X274" s="312"/>
      <c r="Y274" s="313"/>
      <c r="Z274" s="187"/>
      <c r="AA274" s="133"/>
    </row>
    <row r="275" spans="1:27" ht="20.100000000000001" customHeight="1" x14ac:dyDescent="0.15">
      <c r="A275" s="186"/>
      <c r="B275" s="115"/>
      <c r="C275" s="293"/>
      <c r="D275" s="304"/>
      <c r="E275" s="305"/>
      <c r="F275" s="306"/>
      <c r="G275" s="306"/>
      <c r="H275" s="308">
        <v>5</v>
      </c>
      <c r="I275" s="309" t="s">
        <v>187</v>
      </c>
      <c r="J275" s="309"/>
      <c r="K275" s="309"/>
      <c r="L275" s="310"/>
      <c r="M275" s="15"/>
      <c r="N275" s="311" t="s">
        <v>264</v>
      </c>
      <c r="O275" s="311"/>
      <c r="P275" s="311"/>
      <c r="Q275" s="311"/>
      <c r="R275" s="311"/>
      <c r="S275" s="311"/>
      <c r="T275" s="311"/>
      <c r="U275" s="312"/>
      <c r="V275" s="312"/>
      <c r="W275" s="312"/>
      <c r="X275" s="312"/>
      <c r="Y275" s="313"/>
      <c r="Z275" s="187"/>
      <c r="AA275" s="133"/>
    </row>
    <row r="276" spans="1:27" ht="20.100000000000001" customHeight="1" x14ac:dyDescent="0.15">
      <c r="A276" s="186"/>
      <c r="B276" s="115"/>
      <c r="C276" s="293"/>
      <c r="D276" s="314"/>
      <c r="E276" s="315"/>
      <c r="F276" s="316"/>
      <c r="G276" s="316"/>
      <c r="H276" s="308">
        <v>6</v>
      </c>
      <c r="I276" s="309" t="s">
        <v>188</v>
      </c>
      <c r="J276" s="309"/>
      <c r="K276" s="309"/>
      <c r="L276" s="310"/>
      <c r="M276" s="15"/>
      <c r="N276" s="311" t="s">
        <v>265</v>
      </c>
      <c r="O276" s="311"/>
      <c r="P276" s="311"/>
      <c r="Q276" s="311"/>
      <c r="R276" s="311"/>
      <c r="S276" s="311"/>
      <c r="T276" s="311"/>
      <c r="U276" s="312"/>
      <c r="V276" s="312"/>
      <c r="W276" s="312"/>
      <c r="X276" s="312"/>
      <c r="Y276" s="313"/>
      <c r="Z276" s="187"/>
      <c r="AA276" s="133"/>
    </row>
    <row r="277" spans="1:27" ht="20.100000000000001" customHeight="1" x14ac:dyDescent="0.15">
      <c r="A277" s="186"/>
      <c r="B277" s="115"/>
      <c r="C277" s="293"/>
      <c r="D277" s="318">
        <v>13</v>
      </c>
      <c r="E277" s="319" t="s">
        <v>124</v>
      </c>
      <c r="F277" s="320"/>
      <c r="G277" s="320"/>
      <c r="H277" s="308">
        <v>1</v>
      </c>
      <c r="I277" s="309" t="s">
        <v>189</v>
      </c>
      <c r="J277" s="309"/>
      <c r="K277" s="309"/>
      <c r="L277" s="310"/>
      <c r="M277" s="15"/>
      <c r="N277" s="311" t="s">
        <v>266</v>
      </c>
      <c r="O277" s="311"/>
      <c r="P277" s="311"/>
      <c r="Q277" s="311"/>
      <c r="R277" s="311"/>
      <c r="S277" s="311"/>
      <c r="T277" s="311"/>
      <c r="U277" s="312"/>
      <c r="V277" s="312"/>
      <c r="W277" s="312"/>
      <c r="X277" s="312"/>
      <c r="Y277" s="313"/>
      <c r="Z277" s="187"/>
      <c r="AA277" s="133"/>
    </row>
    <row r="278" spans="1:27" ht="20.100000000000001" customHeight="1" x14ac:dyDescent="0.15">
      <c r="A278" s="186"/>
      <c r="B278" s="115"/>
      <c r="C278" s="293"/>
      <c r="D278" s="304"/>
      <c r="E278" s="305"/>
      <c r="F278" s="306"/>
      <c r="G278" s="306"/>
      <c r="H278" s="308">
        <v>2</v>
      </c>
      <c r="I278" s="309" t="s">
        <v>190</v>
      </c>
      <c r="J278" s="309"/>
      <c r="K278" s="309"/>
      <c r="L278" s="310"/>
      <c r="M278" s="15"/>
      <c r="N278" s="311" t="s">
        <v>267</v>
      </c>
      <c r="O278" s="311"/>
      <c r="P278" s="311"/>
      <c r="Q278" s="311"/>
      <c r="R278" s="311"/>
      <c r="S278" s="311"/>
      <c r="T278" s="311"/>
      <c r="U278" s="312"/>
      <c r="V278" s="312"/>
      <c r="W278" s="312"/>
      <c r="X278" s="312"/>
      <c r="Y278" s="313"/>
      <c r="Z278" s="187"/>
      <c r="AA278" s="133"/>
    </row>
    <row r="279" spans="1:27" ht="20.100000000000001" customHeight="1" x14ac:dyDescent="0.15">
      <c r="A279" s="186"/>
      <c r="B279" s="115"/>
      <c r="C279" s="293"/>
      <c r="D279" s="304"/>
      <c r="E279" s="305"/>
      <c r="F279" s="306"/>
      <c r="G279" s="306"/>
      <c r="H279" s="308">
        <v>3</v>
      </c>
      <c r="I279" s="309" t="s">
        <v>191</v>
      </c>
      <c r="J279" s="309"/>
      <c r="K279" s="309"/>
      <c r="L279" s="310"/>
      <c r="M279" s="15"/>
      <c r="N279" s="311" t="s">
        <v>268</v>
      </c>
      <c r="O279" s="311"/>
      <c r="P279" s="311"/>
      <c r="Q279" s="311"/>
      <c r="R279" s="311"/>
      <c r="S279" s="311"/>
      <c r="T279" s="311"/>
      <c r="U279" s="312"/>
      <c r="V279" s="312"/>
      <c r="W279" s="312"/>
      <c r="X279" s="312"/>
      <c r="Y279" s="313"/>
      <c r="Z279" s="187"/>
      <c r="AA279" s="133"/>
    </row>
    <row r="280" spans="1:27" ht="20.100000000000001" customHeight="1" x14ac:dyDescent="0.15">
      <c r="A280" s="186"/>
      <c r="B280" s="115"/>
      <c r="C280" s="293"/>
      <c r="D280" s="304"/>
      <c r="E280" s="305"/>
      <c r="F280" s="306"/>
      <c r="G280" s="306"/>
      <c r="H280" s="308">
        <v>4</v>
      </c>
      <c r="I280" s="309" t="s">
        <v>192</v>
      </c>
      <c r="J280" s="309"/>
      <c r="K280" s="309"/>
      <c r="L280" s="310"/>
      <c r="M280" s="15"/>
      <c r="N280" s="311" t="s">
        <v>453</v>
      </c>
      <c r="O280" s="311"/>
      <c r="P280" s="311"/>
      <c r="Q280" s="311"/>
      <c r="R280" s="311"/>
      <c r="S280" s="311"/>
      <c r="T280" s="311"/>
      <c r="U280" s="312"/>
      <c r="V280" s="312"/>
      <c r="W280" s="312"/>
      <c r="X280" s="312"/>
      <c r="Y280" s="313"/>
      <c r="Z280" s="187"/>
      <c r="AA280" s="133"/>
    </row>
    <row r="281" spans="1:27" ht="20.100000000000001" customHeight="1" x14ac:dyDescent="0.15">
      <c r="A281" s="186"/>
      <c r="B281" s="115"/>
      <c r="C281" s="293"/>
      <c r="D281" s="304"/>
      <c r="E281" s="305"/>
      <c r="F281" s="306"/>
      <c r="G281" s="306"/>
      <c r="H281" s="308">
        <v>5</v>
      </c>
      <c r="I281" s="309" t="s">
        <v>193</v>
      </c>
      <c r="J281" s="309"/>
      <c r="K281" s="309"/>
      <c r="L281" s="310"/>
      <c r="M281" s="15"/>
      <c r="N281" s="311" t="s">
        <v>269</v>
      </c>
      <c r="O281" s="311"/>
      <c r="P281" s="311"/>
      <c r="Q281" s="311"/>
      <c r="R281" s="311"/>
      <c r="S281" s="311"/>
      <c r="T281" s="311"/>
      <c r="U281" s="312"/>
      <c r="V281" s="312"/>
      <c r="W281" s="312"/>
      <c r="X281" s="312"/>
      <c r="Y281" s="313"/>
      <c r="Z281" s="187"/>
      <c r="AA281" s="133"/>
    </row>
    <row r="282" spans="1:27" ht="20.100000000000001" customHeight="1" x14ac:dyDescent="0.15">
      <c r="A282" s="186"/>
      <c r="B282" s="115"/>
      <c r="C282" s="293"/>
      <c r="D282" s="304"/>
      <c r="E282" s="305"/>
      <c r="F282" s="306"/>
      <c r="G282" s="306"/>
      <c r="H282" s="308">
        <v>6</v>
      </c>
      <c r="I282" s="309" t="s">
        <v>194</v>
      </c>
      <c r="J282" s="309"/>
      <c r="K282" s="309"/>
      <c r="L282" s="310"/>
      <c r="M282" s="15"/>
      <c r="N282" s="311" t="s">
        <v>270</v>
      </c>
      <c r="O282" s="311"/>
      <c r="P282" s="311"/>
      <c r="Q282" s="311"/>
      <c r="R282" s="311"/>
      <c r="S282" s="311"/>
      <c r="T282" s="311"/>
      <c r="U282" s="312"/>
      <c r="V282" s="312"/>
      <c r="W282" s="312"/>
      <c r="X282" s="312"/>
      <c r="Y282" s="313"/>
      <c r="Z282" s="187"/>
      <c r="AA282" s="133"/>
    </row>
    <row r="283" spans="1:27" ht="20.100000000000001" customHeight="1" x14ac:dyDescent="0.15">
      <c r="A283" s="186"/>
      <c r="B283" s="115"/>
      <c r="C283" s="293"/>
      <c r="D283" s="304"/>
      <c r="E283" s="305"/>
      <c r="F283" s="306"/>
      <c r="G283" s="306"/>
      <c r="H283" s="308">
        <v>7</v>
      </c>
      <c r="I283" s="309" t="s">
        <v>195</v>
      </c>
      <c r="J283" s="309"/>
      <c r="K283" s="309"/>
      <c r="L283" s="310"/>
      <c r="M283" s="15"/>
      <c r="N283" s="311"/>
      <c r="O283" s="311"/>
      <c r="P283" s="311"/>
      <c r="Q283" s="311"/>
      <c r="R283" s="311"/>
      <c r="S283" s="311"/>
      <c r="T283" s="311"/>
      <c r="U283" s="312"/>
      <c r="V283" s="312"/>
      <c r="W283" s="312"/>
      <c r="X283" s="312"/>
      <c r="Y283" s="313"/>
      <c r="Z283" s="187"/>
      <c r="AA283" s="133"/>
    </row>
    <row r="284" spans="1:27" ht="20.100000000000001" customHeight="1" x14ac:dyDescent="0.15">
      <c r="A284" s="186"/>
      <c r="B284" s="115"/>
      <c r="C284" s="293"/>
      <c r="D284" s="304"/>
      <c r="E284" s="305"/>
      <c r="F284" s="306"/>
      <c r="G284" s="306"/>
      <c r="H284" s="308">
        <v>8</v>
      </c>
      <c r="I284" s="309" t="s">
        <v>196</v>
      </c>
      <c r="J284" s="309"/>
      <c r="K284" s="309"/>
      <c r="L284" s="310"/>
      <c r="M284" s="15"/>
      <c r="N284" s="311" t="s">
        <v>271</v>
      </c>
      <c r="O284" s="311"/>
      <c r="P284" s="311"/>
      <c r="Q284" s="311"/>
      <c r="R284" s="311"/>
      <c r="S284" s="311"/>
      <c r="T284" s="311"/>
      <c r="U284" s="312"/>
      <c r="V284" s="312"/>
      <c r="W284" s="312"/>
      <c r="X284" s="312"/>
      <c r="Y284" s="313"/>
      <c r="Z284" s="187"/>
      <c r="AA284" s="133"/>
    </row>
    <row r="285" spans="1:27" ht="20.100000000000001" customHeight="1" x14ac:dyDescent="0.15">
      <c r="A285" s="186"/>
      <c r="B285" s="115"/>
      <c r="C285" s="293"/>
      <c r="D285" s="304"/>
      <c r="E285" s="305"/>
      <c r="F285" s="306"/>
      <c r="G285" s="306"/>
      <c r="H285" s="308">
        <v>9</v>
      </c>
      <c r="I285" s="309" t="s">
        <v>197</v>
      </c>
      <c r="J285" s="309"/>
      <c r="K285" s="309"/>
      <c r="L285" s="310"/>
      <c r="M285" s="15"/>
      <c r="N285" s="311" t="s">
        <v>272</v>
      </c>
      <c r="O285" s="311"/>
      <c r="P285" s="311"/>
      <c r="Q285" s="311"/>
      <c r="R285" s="311"/>
      <c r="S285" s="311"/>
      <c r="T285" s="311"/>
      <c r="U285" s="312"/>
      <c r="V285" s="312"/>
      <c r="W285" s="312"/>
      <c r="X285" s="312"/>
      <c r="Y285" s="313"/>
      <c r="Z285" s="187"/>
      <c r="AA285" s="133"/>
    </row>
    <row r="286" spans="1:27" ht="20.100000000000001" customHeight="1" x14ac:dyDescent="0.15">
      <c r="A286" s="186"/>
      <c r="B286" s="115"/>
      <c r="C286" s="293"/>
      <c r="D286" s="304"/>
      <c r="E286" s="305"/>
      <c r="F286" s="306"/>
      <c r="G286" s="306"/>
      <c r="H286" s="308">
        <v>10</v>
      </c>
      <c r="I286" s="309" t="s">
        <v>198</v>
      </c>
      <c r="J286" s="309"/>
      <c r="K286" s="309"/>
      <c r="L286" s="310"/>
      <c r="M286" s="15"/>
      <c r="N286" s="311" t="s">
        <v>273</v>
      </c>
      <c r="O286" s="311"/>
      <c r="P286" s="311"/>
      <c r="Q286" s="311"/>
      <c r="R286" s="311"/>
      <c r="S286" s="311"/>
      <c r="T286" s="311"/>
      <c r="U286" s="312"/>
      <c r="V286" s="312"/>
      <c r="W286" s="312"/>
      <c r="X286" s="312"/>
      <c r="Y286" s="313"/>
      <c r="Z286" s="187"/>
      <c r="AA286" s="133"/>
    </row>
    <row r="287" spans="1:27" ht="20.100000000000001" customHeight="1" x14ac:dyDescent="0.15">
      <c r="A287" s="186"/>
      <c r="B287" s="115"/>
      <c r="C287" s="293"/>
      <c r="D287" s="314"/>
      <c r="E287" s="315"/>
      <c r="F287" s="316"/>
      <c r="G287" s="316"/>
      <c r="H287" s="322">
        <v>11</v>
      </c>
      <c r="I287" s="309" t="s">
        <v>199</v>
      </c>
      <c r="J287" s="309"/>
      <c r="K287" s="309"/>
      <c r="L287" s="310"/>
      <c r="M287" s="16"/>
      <c r="N287" s="311" t="s">
        <v>274</v>
      </c>
      <c r="O287" s="311"/>
      <c r="P287" s="311"/>
      <c r="Q287" s="311"/>
      <c r="R287" s="311"/>
      <c r="S287" s="311"/>
      <c r="T287" s="311"/>
      <c r="U287" s="312"/>
      <c r="V287" s="312"/>
      <c r="W287" s="312"/>
      <c r="X287" s="312"/>
      <c r="Y287" s="313"/>
      <c r="Z287" s="187"/>
      <c r="AA287" s="133"/>
    </row>
    <row r="288" spans="1:27" ht="20.100000000000001" customHeight="1" x14ac:dyDescent="0.15">
      <c r="A288" s="186"/>
      <c r="B288" s="115"/>
      <c r="C288" s="293"/>
      <c r="D288" s="318">
        <v>14</v>
      </c>
      <c r="E288" s="319" t="s">
        <v>125</v>
      </c>
      <c r="F288" s="320"/>
      <c r="G288" s="320"/>
      <c r="H288" s="308">
        <v>1</v>
      </c>
      <c r="I288" s="309" t="s">
        <v>119</v>
      </c>
      <c r="J288" s="309"/>
      <c r="K288" s="309"/>
      <c r="L288" s="310"/>
      <c r="M288" s="17"/>
      <c r="N288" s="311" t="s">
        <v>275</v>
      </c>
      <c r="O288" s="311"/>
      <c r="P288" s="311"/>
      <c r="Q288" s="311"/>
      <c r="R288" s="311"/>
      <c r="S288" s="311"/>
      <c r="T288" s="311"/>
      <c r="U288" s="312"/>
      <c r="V288" s="312"/>
      <c r="W288" s="312"/>
      <c r="X288" s="312"/>
      <c r="Y288" s="313"/>
      <c r="Z288" s="187"/>
      <c r="AA288" s="133"/>
    </row>
    <row r="289" spans="1:27" ht="20.100000000000001" customHeight="1" x14ac:dyDescent="0.15">
      <c r="A289" s="186"/>
      <c r="B289" s="115"/>
      <c r="C289" s="293"/>
      <c r="D289" s="304"/>
      <c r="E289" s="305"/>
      <c r="F289" s="306"/>
      <c r="G289" s="306"/>
      <c r="H289" s="308">
        <v>2</v>
      </c>
      <c r="I289" s="309" t="s">
        <v>200</v>
      </c>
      <c r="J289" s="309"/>
      <c r="K289" s="309"/>
      <c r="L289" s="310"/>
      <c r="M289" s="15"/>
      <c r="N289" s="311" t="s">
        <v>276</v>
      </c>
      <c r="O289" s="311"/>
      <c r="P289" s="311"/>
      <c r="Q289" s="311"/>
      <c r="R289" s="311"/>
      <c r="S289" s="311"/>
      <c r="T289" s="311"/>
      <c r="U289" s="312"/>
      <c r="V289" s="312"/>
      <c r="W289" s="312"/>
      <c r="X289" s="312"/>
      <c r="Y289" s="313"/>
      <c r="Z289" s="187"/>
      <c r="AA289" s="133"/>
    </row>
    <row r="290" spans="1:27" ht="20.100000000000001" customHeight="1" x14ac:dyDescent="0.15">
      <c r="A290" s="186"/>
      <c r="B290" s="115"/>
      <c r="C290" s="293"/>
      <c r="D290" s="304"/>
      <c r="E290" s="305"/>
      <c r="F290" s="306"/>
      <c r="G290" s="306"/>
      <c r="H290" s="308">
        <v>3</v>
      </c>
      <c r="I290" s="309" t="s">
        <v>201</v>
      </c>
      <c r="J290" s="309"/>
      <c r="K290" s="309"/>
      <c r="L290" s="310"/>
      <c r="M290" s="15"/>
      <c r="N290" s="311" t="s">
        <v>277</v>
      </c>
      <c r="O290" s="311"/>
      <c r="P290" s="311"/>
      <c r="Q290" s="311"/>
      <c r="R290" s="311"/>
      <c r="S290" s="311"/>
      <c r="T290" s="311"/>
      <c r="U290" s="312"/>
      <c r="V290" s="312"/>
      <c r="W290" s="312"/>
      <c r="X290" s="312"/>
      <c r="Y290" s="313"/>
      <c r="Z290" s="187"/>
      <c r="AA290" s="133"/>
    </row>
    <row r="291" spans="1:27" ht="20.100000000000001" customHeight="1" x14ac:dyDescent="0.15">
      <c r="A291" s="186"/>
      <c r="B291" s="115"/>
      <c r="C291" s="293"/>
      <c r="D291" s="304"/>
      <c r="E291" s="305"/>
      <c r="F291" s="306"/>
      <c r="G291" s="306"/>
      <c r="H291" s="308">
        <v>4</v>
      </c>
      <c r="I291" s="309" t="s">
        <v>202</v>
      </c>
      <c r="J291" s="309"/>
      <c r="K291" s="309"/>
      <c r="L291" s="310"/>
      <c r="M291" s="15"/>
      <c r="N291" s="311" t="s">
        <v>278</v>
      </c>
      <c r="O291" s="311"/>
      <c r="P291" s="311"/>
      <c r="Q291" s="311"/>
      <c r="R291" s="311"/>
      <c r="S291" s="311"/>
      <c r="T291" s="311"/>
      <c r="U291" s="312"/>
      <c r="V291" s="312"/>
      <c r="W291" s="312"/>
      <c r="X291" s="312"/>
      <c r="Y291" s="313"/>
      <c r="Z291" s="187"/>
      <c r="AA291" s="133"/>
    </row>
    <row r="292" spans="1:27" ht="20.100000000000001" customHeight="1" x14ac:dyDescent="0.15">
      <c r="A292" s="186"/>
      <c r="B292" s="115"/>
      <c r="C292" s="293"/>
      <c r="D292" s="304"/>
      <c r="E292" s="305"/>
      <c r="F292" s="306"/>
      <c r="G292" s="306"/>
      <c r="H292" s="308">
        <v>5</v>
      </c>
      <c r="I292" s="309" t="s">
        <v>203</v>
      </c>
      <c r="J292" s="309"/>
      <c r="K292" s="309"/>
      <c r="L292" s="310"/>
      <c r="M292" s="15"/>
      <c r="N292" s="311" t="s">
        <v>279</v>
      </c>
      <c r="O292" s="311"/>
      <c r="P292" s="311"/>
      <c r="Q292" s="311"/>
      <c r="R292" s="311"/>
      <c r="S292" s="311"/>
      <c r="T292" s="311"/>
      <c r="U292" s="312"/>
      <c r="V292" s="312"/>
      <c r="W292" s="312"/>
      <c r="X292" s="312"/>
      <c r="Y292" s="313"/>
      <c r="Z292" s="187"/>
      <c r="AA292" s="133"/>
    </row>
    <row r="293" spans="1:27" ht="20.100000000000001" customHeight="1" x14ac:dyDescent="0.15">
      <c r="A293" s="186"/>
      <c r="B293" s="115"/>
      <c r="C293" s="293"/>
      <c r="D293" s="304"/>
      <c r="E293" s="305"/>
      <c r="F293" s="306"/>
      <c r="G293" s="306"/>
      <c r="H293" s="308">
        <v>6</v>
      </c>
      <c r="I293" s="309" t="s">
        <v>204</v>
      </c>
      <c r="J293" s="309"/>
      <c r="K293" s="309"/>
      <c r="L293" s="310"/>
      <c r="M293" s="15"/>
      <c r="N293" s="311" t="s">
        <v>280</v>
      </c>
      <c r="O293" s="311"/>
      <c r="P293" s="311"/>
      <c r="Q293" s="311"/>
      <c r="R293" s="311"/>
      <c r="S293" s="311"/>
      <c r="T293" s="311"/>
      <c r="U293" s="312"/>
      <c r="V293" s="312"/>
      <c r="W293" s="312"/>
      <c r="X293" s="312"/>
      <c r="Y293" s="313"/>
      <c r="Z293" s="187"/>
      <c r="AA293" s="133"/>
    </row>
    <row r="294" spans="1:27" ht="20.100000000000001" customHeight="1" x14ac:dyDescent="0.15">
      <c r="A294" s="186"/>
      <c r="B294" s="115"/>
      <c r="C294" s="293"/>
      <c r="D294" s="304"/>
      <c r="E294" s="305"/>
      <c r="F294" s="306"/>
      <c r="G294" s="306"/>
      <c r="H294" s="308">
        <v>7</v>
      </c>
      <c r="I294" s="309" t="s">
        <v>346</v>
      </c>
      <c r="J294" s="309"/>
      <c r="K294" s="309"/>
      <c r="L294" s="310"/>
      <c r="M294" s="15"/>
      <c r="N294" s="311" t="s">
        <v>281</v>
      </c>
      <c r="O294" s="311"/>
      <c r="P294" s="311"/>
      <c r="Q294" s="311"/>
      <c r="R294" s="311"/>
      <c r="S294" s="311"/>
      <c r="T294" s="311"/>
      <c r="U294" s="312"/>
      <c r="V294" s="312"/>
      <c r="W294" s="312"/>
      <c r="X294" s="312"/>
      <c r="Y294" s="313"/>
      <c r="Z294" s="187"/>
      <c r="AA294" s="133"/>
    </row>
    <row r="295" spans="1:27" ht="20.100000000000001" customHeight="1" x14ac:dyDescent="0.15">
      <c r="A295" s="186"/>
      <c r="B295" s="115"/>
      <c r="C295" s="293"/>
      <c r="D295" s="324"/>
      <c r="E295" s="325"/>
      <c r="F295" s="326"/>
      <c r="G295" s="326"/>
      <c r="H295" s="327">
        <v>8</v>
      </c>
      <c r="I295" s="328" t="s">
        <v>205</v>
      </c>
      <c r="J295" s="328"/>
      <c r="K295" s="328"/>
      <c r="L295" s="329"/>
      <c r="M295" s="18"/>
      <c r="N295" s="330" t="s">
        <v>282</v>
      </c>
      <c r="O295" s="330"/>
      <c r="P295" s="330"/>
      <c r="Q295" s="330"/>
      <c r="R295" s="330"/>
      <c r="S295" s="330"/>
      <c r="T295" s="330"/>
      <c r="U295" s="331"/>
      <c r="V295" s="331"/>
      <c r="W295" s="331"/>
      <c r="X295" s="331"/>
      <c r="Y295" s="332"/>
      <c r="Z295" s="187"/>
      <c r="AA295" s="133"/>
    </row>
    <row r="296" spans="1:27" ht="20.100000000000001" customHeight="1" x14ac:dyDescent="0.15">
      <c r="A296" s="186"/>
      <c r="B296" s="115"/>
      <c r="C296" s="128"/>
      <c r="D296" s="246"/>
      <c r="F296" s="279"/>
      <c r="G296" s="279"/>
      <c r="H296" s="279"/>
      <c r="I296" s="279"/>
      <c r="J296" s="279"/>
      <c r="K296" s="279"/>
      <c r="L296" s="279"/>
      <c r="M296" s="333"/>
      <c r="N296" s="279"/>
      <c r="Y296" s="279"/>
      <c r="Z296" s="281"/>
      <c r="AA296" s="133"/>
    </row>
    <row r="297" spans="1:27" ht="20.100000000000001" customHeight="1" x14ac:dyDescent="0.15">
      <c r="A297" s="186"/>
      <c r="B297" s="115"/>
      <c r="C297" s="128"/>
      <c r="D297" s="334" t="s">
        <v>108</v>
      </c>
      <c r="E297" s="279"/>
      <c r="F297" s="279"/>
      <c r="G297" s="279"/>
      <c r="H297" s="279"/>
      <c r="I297" s="279"/>
      <c r="J297" s="279"/>
      <c r="K297" s="279"/>
      <c r="L297" s="280"/>
      <c r="M297" s="280"/>
      <c r="N297" s="279"/>
      <c r="O297" s="279"/>
      <c r="P297" s="279"/>
      <c r="Q297" s="279"/>
      <c r="R297" s="279"/>
      <c r="S297" s="279"/>
      <c r="T297" s="279"/>
      <c r="U297" s="279"/>
      <c r="V297" s="279"/>
      <c r="W297" s="279"/>
      <c r="X297" s="279"/>
      <c r="Y297" s="279"/>
      <c r="Z297" s="281"/>
      <c r="AA297" s="133"/>
    </row>
    <row r="298" spans="1:27" ht="20.100000000000001" customHeight="1" x14ac:dyDescent="0.15">
      <c r="A298" s="186"/>
      <c r="B298" s="115"/>
      <c r="C298" s="128"/>
      <c r="D298" s="285" t="s">
        <v>111</v>
      </c>
      <c r="E298" s="286"/>
      <c r="F298" s="286"/>
      <c r="G298" s="287"/>
      <c r="H298" s="288" t="s">
        <v>82</v>
      </c>
      <c r="I298" s="288"/>
      <c r="J298" s="288"/>
      <c r="K298" s="288"/>
      <c r="L298" s="289"/>
      <c r="M298" s="290" t="s">
        <v>47</v>
      </c>
      <c r="N298" s="291" t="s">
        <v>390</v>
      </c>
      <c r="O298" s="288"/>
      <c r="P298" s="288"/>
      <c r="Q298" s="288"/>
      <c r="R298" s="288"/>
      <c r="S298" s="288"/>
      <c r="T298" s="288"/>
      <c r="U298" s="288"/>
      <c r="V298" s="288"/>
      <c r="W298" s="288"/>
      <c r="X298" s="288"/>
      <c r="Y298" s="292"/>
      <c r="Z298" s="187"/>
      <c r="AA298" s="115"/>
    </row>
    <row r="299" spans="1:27" ht="20.100000000000001" customHeight="1" x14ac:dyDescent="0.15">
      <c r="A299" s="186"/>
      <c r="B299" s="115"/>
      <c r="C299" s="293"/>
      <c r="D299" s="294">
        <v>15</v>
      </c>
      <c r="E299" s="295" t="s">
        <v>284</v>
      </c>
      <c r="F299" s="296"/>
      <c r="G299" s="296"/>
      <c r="H299" s="298">
        <v>1</v>
      </c>
      <c r="I299" s="335" t="s">
        <v>294</v>
      </c>
      <c r="J299" s="336"/>
      <c r="K299" s="336"/>
      <c r="L299" s="337"/>
      <c r="M299" s="15"/>
      <c r="N299" s="302" t="s">
        <v>348</v>
      </c>
      <c r="O299" s="338"/>
      <c r="P299" s="338"/>
      <c r="Q299" s="338"/>
      <c r="R299" s="338"/>
      <c r="S299" s="338"/>
      <c r="T299" s="338"/>
      <c r="U299" s="338"/>
      <c r="V299" s="338"/>
      <c r="W299" s="338"/>
      <c r="X299" s="338"/>
      <c r="Y299" s="339"/>
      <c r="Z299" s="187"/>
      <c r="AA299" s="133"/>
    </row>
    <row r="300" spans="1:27" ht="20.100000000000001" customHeight="1" x14ac:dyDescent="0.15">
      <c r="A300" s="186"/>
      <c r="B300" s="115"/>
      <c r="C300" s="293"/>
      <c r="D300" s="304"/>
      <c r="E300" s="305"/>
      <c r="F300" s="306"/>
      <c r="G300" s="306"/>
      <c r="H300" s="308">
        <v>2</v>
      </c>
      <c r="I300" s="340" t="s">
        <v>295</v>
      </c>
      <c r="J300" s="341"/>
      <c r="K300" s="341"/>
      <c r="L300" s="342"/>
      <c r="M300" s="15"/>
      <c r="N300" s="312" t="s">
        <v>349</v>
      </c>
      <c r="O300" s="343"/>
      <c r="P300" s="343"/>
      <c r="Q300" s="343"/>
      <c r="R300" s="343"/>
      <c r="S300" s="343"/>
      <c r="T300" s="343"/>
      <c r="U300" s="343"/>
      <c r="V300" s="343"/>
      <c r="W300" s="343"/>
      <c r="X300" s="343"/>
      <c r="Y300" s="344"/>
      <c r="Z300" s="187"/>
      <c r="AA300" s="133"/>
    </row>
    <row r="301" spans="1:27" ht="20.100000000000001" customHeight="1" x14ac:dyDescent="0.15">
      <c r="A301" s="186"/>
      <c r="B301" s="115"/>
      <c r="C301" s="293"/>
      <c r="D301" s="304"/>
      <c r="E301" s="305"/>
      <c r="F301" s="306"/>
      <c r="G301" s="306"/>
      <c r="H301" s="308">
        <v>3</v>
      </c>
      <c r="I301" s="340" t="s">
        <v>296</v>
      </c>
      <c r="J301" s="341"/>
      <c r="K301" s="341"/>
      <c r="L301" s="342"/>
      <c r="M301" s="15"/>
      <c r="N301" s="312" t="s">
        <v>350</v>
      </c>
      <c r="O301" s="343"/>
      <c r="P301" s="343"/>
      <c r="Q301" s="343"/>
      <c r="R301" s="343"/>
      <c r="S301" s="343"/>
      <c r="T301" s="343"/>
      <c r="U301" s="343"/>
      <c r="V301" s="343"/>
      <c r="W301" s="343"/>
      <c r="X301" s="343"/>
      <c r="Y301" s="344"/>
      <c r="Z301" s="187"/>
      <c r="AA301" s="133"/>
    </row>
    <row r="302" spans="1:27" ht="20.100000000000001" customHeight="1" x14ac:dyDescent="0.15">
      <c r="A302" s="186"/>
      <c r="B302" s="115"/>
      <c r="C302" s="293"/>
      <c r="D302" s="304"/>
      <c r="E302" s="305"/>
      <c r="F302" s="306"/>
      <c r="G302" s="306"/>
      <c r="H302" s="308">
        <v>4</v>
      </c>
      <c r="I302" s="340" t="s">
        <v>297</v>
      </c>
      <c r="J302" s="341"/>
      <c r="K302" s="341"/>
      <c r="L302" s="342"/>
      <c r="M302" s="15"/>
      <c r="N302" s="312" t="s">
        <v>351</v>
      </c>
      <c r="O302" s="343"/>
      <c r="P302" s="343"/>
      <c r="Q302" s="343"/>
      <c r="R302" s="343"/>
      <c r="S302" s="343"/>
      <c r="T302" s="343"/>
      <c r="U302" s="343"/>
      <c r="V302" s="343"/>
      <c r="W302" s="343"/>
      <c r="X302" s="343"/>
      <c r="Y302" s="344"/>
      <c r="Z302" s="187"/>
      <c r="AA302" s="133"/>
    </row>
    <row r="303" spans="1:27" ht="20.100000000000001" customHeight="1" x14ac:dyDescent="0.15">
      <c r="A303" s="186"/>
      <c r="B303" s="115"/>
      <c r="C303" s="293"/>
      <c r="D303" s="304"/>
      <c r="E303" s="305"/>
      <c r="F303" s="306"/>
      <c r="G303" s="306"/>
      <c r="H303" s="308">
        <v>5</v>
      </c>
      <c r="I303" s="340" t="s">
        <v>298</v>
      </c>
      <c r="J303" s="341"/>
      <c r="K303" s="341"/>
      <c r="L303" s="342"/>
      <c r="M303" s="15"/>
      <c r="N303" s="312"/>
      <c r="O303" s="343"/>
      <c r="P303" s="343"/>
      <c r="Q303" s="343"/>
      <c r="R303" s="343"/>
      <c r="S303" s="343"/>
      <c r="T303" s="343"/>
      <c r="U303" s="343"/>
      <c r="V303" s="343"/>
      <c r="W303" s="343"/>
      <c r="X303" s="343"/>
      <c r="Y303" s="344"/>
      <c r="Z303" s="187"/>
      <c r="AA303" s="133"/>
    </row>
    <row r="304" spans="1:27" ht="20.100000000000001" customHeight="1" x14ac:dyDescent="0.15">
      <c r="A304" s="186"/>
      <c r="B304" s="115"/>
      <c r="C304" s="293"/>
      <c r="D304" s="304"/>
      <c r="E304" s="305"/>
      <c r="F304" s="306"/>
      <c r="G304" s="306"/>
      <c r="H304" s="308">
        <v>6</v>
      </c>
      <c r="I304" s="340" t="s">
        <v>299</v>
      </c>
      <c r="J304" s="341"/>
      <c r="K304" s="341"/>
      <c r="L304" s="342"/>
      <c r="M304" s="15"/>
      <c r="N304" s="312" t="s">
        <v>352</v>
      </c>
      <c r="O304" s="343"/>
      <c r="P304" s="343"/>
      <c r="Q304" s="343"/>
      <c r="R304" s="343"/>
      <c r="S304" s="343"/>
      <c r="T304" s="343"/>
      <c r="U304" s="343"/>
      <c r="V304" s="343"/>
      <c r="W304" s="343"/>
      <c r="X304" s="343"/>
      <c r="Y304" s="344"/>
      <c r="Z304" s="187"/>
      <c r="AA304" s="133"/>
    </row>
    <row r="305" spans="1:27" ht="20.100000000000001" customHeight="1" x14ac:dyDescent="0.15">
      <c r="A305" s="186"/>
      <c r="B305" s="115"/>
      <c r="C305" s="293"/>
      <c r="D305" s="304"/>
      <c r="E305" s="305"/>
      <c r="F305" s="306"/>
      <c r="G305" s="306"/>
      <c r="H305" s="308">
        <v>7</v>
      </c>
      <c r="I305" s="340" t="s">
        <v>300</v>
      </c>
      <c r="J305" s="341"/>
      <c r="K305" s="341"/>
      <c r="L305" s="342"/>
      <c r="M305" s="15"/>
      <c r="N305" s="312" t="s">
        <v>353</v>
      </c>
      <c r="O305" s="343"/>
      <c r="P305" s="343"/>
      <c r="Q305" s="343"/>
      <c r="R305" s="343"/>
      <c r="S305" s="343"/>
      <c r="T305" s="343"/>
      <c r="U305" s="343"/>
      <c r="V305" s="343"/>
      <c r="W305" s="343"/>
      <c r="X305" s="343"/>
      <c r="Y305" s="344"/>
      <c r="Z305" s="187"/>
      <c r="AA305" s="133"/>
    </row>
    <row r="306" spans="1:27" ht="20.100000000000001" customHeight="1" x14ac:dyDescent="0.15">
      <c r="A306" s="186"/>
      <c r="B306" s="115"/>
      <c r="C306" s="293"/>
      <c r="D306" s="314"/>
      <c r="E306" s="315"/>
      <c r="F306" s="316"/>
      <c r="G306" s="316"/>
      <c r="H306" s="308">
        <v>8</v>
      </c>
      <c r="I306" s="340" t="s">
        <v>293</v>
      </c>
      <c r="J306" s="341"/>
      <c r="K306" s="341"/>
      <c r="L306" s="342"/>
      <c r="M306" s="15"/>
      <c r="N306" s="312" t="s">
        <v>354</v>
      </c>
      <c r="O306" s="343"/>
      <c r="P306" s="343"/>
      <c r="Q306" s="343"/>
      <c r="R306" s="343"/>
      <c r="S306" s="343"/>
      <c r="T306" s="343"/>
      <c r="U306" s="343"/>
      <c r="V306" s="343"/>
      <c r="W306" s="343"/>
      <c r="X306" s="343"/>
      <c r="Y306" s="344"/>
      <c r="Z306" s="187"/>
      <c r="AA306" s="133"/>
    </row>
    <row r="307" spans="1:27" ht="20.100000000000001" customHeight="1" x14ac:dyDescent="0.15">
      <c r="A307" s="186"/>
      <c r="B307" s="115"/>
      <c r="C307" s="293"/>
      <c r="D307" s="318">
        <v>16</v>
      </c>
      <c r="E307" s="319" t="s">
        <v>285</v>
      </c>
      <c r="F307" s="320"/>
      <c r="G307" s="320"/>
      <c r="H307" s="308">
        <v>1</v>
      </c>
      <c r="I307" s="340" t="s">
        <v>301</v>
      </c>
      <c r="J307" s="341"/>
      <c r="K307" s="341"/>
      <c r="L307" s="342"/>
      <c r="M307" s="15"/>
      <c r="N307" s="312" t="s">
        <v>355</v>
      </c>
      <c r="O307" s="343"/>
      <c r="P307" s="343"/>
      <c r="Q307" s="343"/>
      <c r="R307" s="343"/>
      <c r="S307" s="343"/>
      <c r="T307" s="343"/>
      <c r="U307" s="343"/>
      <c r="V307" s="343"/>
      <c r="W307" s="343"/>
      <c r="X307" s="343"/>
      <c r="Y307" s="344"/>
      <c r="Z307" s="187"/>
      <c r="AA307" s="133"/>
    </row>
    <row r="308" spans="1:27" ht="20.100000000000001" customHeight="1" x14ac:dyDescent="0.15">
      <c r="A308" s="186"/>
      <c r="B308" s="115"/>
      <c r="C308" s="293"/>
      <c r="D308" s="304"/>
      <c r="E308" s="305"/>
      <c r="F308" s="306"/>
      <c r="G308" s="306"/>
      <c r="H308" s="308">
        <v>2</v>
      </c>
      <c r="I308" s="340" t="s">
        <v>302</v>
      </c>
      <c r="J308" s="341"/>
      <c r="K308" s="341"/>
      <c r="L308" s="342"/>
      <c r="M308" s="15"/>
      <c r="N308" s="312" t="s">
        <v>356</v>
      </c>
      <c r="O308" s="343"/>
      <c r="P308" s="343"/>
      <c r="Q308" s="343"/>
      <c r="R308" s="343"/>
      <c r="S308" s="343"/>
      <c r="T308" s="343"/>
      <c r="U308" s="343"/>
      <c r="V308" s="343"/>
      <c r="W308" s="343"/>
      <c r="X308" s="343"/>
      <c r="Y308" s="344"/>
      <c r="Z308" s="187"/>
      <c r="AA308" s="133"/>
    </row>
    <row r="309" spans="1:27" ht="20.100000000000001" customHeight="1" x14ac:dyDescent="0.15">
      <c r="A309" s="186"/>
      <c r="B309" s="115"/>
      <c r="C309" s="293"/>
      <c r="D309" s="304"/>
      <c r="E309" s="305"/>
      <c r="F309" s="306"/>
      <c r="G309" s="306"/>
      <c r="H309" s="308">
        <v>3</v>
      </c>
      <c r="I309" s="340" t="s">
        <v>303</v>
      </c>
      <c r="J309" s="341"/>
      <c r="K309" s="341"/>
      <c r="L309" s="342"/>
      <c r="M309" s="15"/>
      <c r="N309" s="312" t="s">
        <v>357</v>
      </c>
      <c r="O309" s="343"/>
      <c r="P309" s="343"/>
      <c r="Q309" s="343"/>
      <c r="R309" s="343"/>
      <c r="S309" s="343"/>
      <c r="T309" s="343"/>
      <c r="U309" s="343"/>
      <c r="V309" s="343"/>
      <c r="W309" s="343"/>
      <c r="X309" s="343"/>
      <c r="Y309" s="344"/>
      <c r="Z309" s="187"/>
      <c r="AA309" s="133"/>
    </row>
    <row r="310" spans="1:27" ht="20.100000000000001" customHeight="1" x14ac:dyDescent="0.15">
      <c r="A310" s="186"/>
      <c r="B310" s="115"/>
      <c r="C310" s="293"/>
      <c r="D310" s="304"/>
      <c r="E310" s="305"/>
      <c r="F310" s="306"/>
      <c r="G310" s="306"/>
      <c r="H310" s="308">
        <v>4</v>
      </c>
      <c r="I310" s="340" t="s">
        <v>304</v>
      </c>
      <c r="J310" s="341"/>
      <c r="K310" s="341"/>
      <c r="L310" s="342"/>
      <c r="M310" s="15"/>
      <c r="N310" s="312" t="s">
        <v>358</v>
      </c>
      <c r="O310" s="343"/>
      <c r="P310" s="343"/>
      <c r="Q310" s="343"/>
      <c r="R310" s="343"/>
      <c r="S310" s="343"/>
      <c r="T310" s="343"/>
      <c r="U310" s="343"/>
      <c r="V310" s="343"/>
      <c r="W310" s="343"/>
      <c r="X310" s="343"/>
      <c r="Y310" s="344"/>
      <c r="Z310" s="187"/>
      <c r="AA310" s="133"/>
    </row>
    <row r="311" spans="1:27" ht="20.100000000000001" customHeight="1" x14ac:dyDescent="0.15">
      <c r="A311" s="186"/>
      <c r="B311" s="115"/>
      <c r="C311" s="293"/>
      <c r="D311" s="304"/>
      <c r="E311" s="305"/>
      <c r="F311" s="306"/>
      <c r="G311" s="306"/>
      <c r="H311" s="308">
        <v>5</v>
      </c>
      <c r="I311" s="340" t="s">
        <v>305</v>
      </c>
      <c r="J311" s="341"/>
      <c r="K311" s="341"/>
      <c r="L311" s="342"/>
      <c r="M311" s="15"/>
      <c r="N311" s="312" t="s">
        <v>359</v>
      </c>
      <c r="O311" s="343"/>
      <c r="P311" s="343"/>
      <c r="Q311" s="343"/>
      <c r="R311" s="343"/>
      <c r="S311" s="343"/>
      <c r="T311" s="343"/>
      <c r="U311" s="343"/>
      <c r="V311" s="343"/>
      <c r="W311" s="343"/>
      <c r="X311" s="343"/>
      <c r="Y311" s="344"/>
      <c r="Z311" s="187"/>
      <c r="AA311" s="133"/>
    </row>
    <row r="312" spans="1:27" ht="30" customHeight="1" x14ac:dyDescent="0.15">
      <c r="A312" s="186"/>
      <c r="B312" s="115"/>
      <c r="C312" s="293"/>
      <c r="D312" s="304"/>
      <c r="E312" s="305"/>
      <c r="F312" s="306"/>
      <c r="G312" s="306"/>
      <c r="H312" s="308">
        <v>6</v>
      </c>
      <c r="I312" s="319" t="s">
        <v>306</v>
      </c>
      <c r="J312" s="320"/>
      <c r="K312" s="320"/>
      <c r="L312" s="321"/>
      <c r="M312" s="15"/>
      <c r="N312" s="312" t="s">
        <v>360</v>
      </c>
      <c r="O312" s="343"/>
      <c r="P312" s="343"/>
      <c r="Q312" s="343"/>
      <c r="R312" s="343"/>
      <c r="S312" s="343"/>
      <c r="T312" s="343"/>
      <c r="U312" s="343"/>
      <c r="V312" s="343"/>
      <c r="W312" s="343"/>
      <c r="X312" s="343"/>
      <c r="Y312" s="344"/>
      <c r="Z312" s="187"/>
      <c r="AA312" s="133"/>
    </row>
    <row r="313" spans="1:27" ht="20.100000000000001" customHeight="1" x14ac:dyDescent="0.15">
      <c r="A313" s="186"/>
      <c r="B313" s="115"/>
      <c r="C313" s="293"/>
      <c r="D313" s="304"/>
      <c r="E313" s="305"/>
      <c r="F313" s="306"/>
      <c r="G313" s="306"/>
      <c r="H313" s="308">
        <v>7</v>
      </c>
      <c r="I313" s="340" t="s">
        <v>307</v>
      </c>
      <c r="J313" s="341"/>
      <c r="K313" s="341"/>
      <c r="L313" s="342"/>
      <c r="M313" s="15"/>
      <c r="N313" s="312" t="s">
        <v>361</v>
      </c>
      <c r="O313" s="343"/>
      <c r="P313" s="343"/>
      <c r="Q313" s="343"/>
      <c r="R313" s="343"/>
      <c r="S313" s="343"/>
      <c r="T313" s="343"/>
      <c r="U313" s="343"/>
      <c r="V313" s="343"/>
      <c r="W313" s="343"/>
      <c r="X313" s="343"/>
      <c r="Y313" s="344"/>
      <c r="Z313" s="187"/>
      <c r="AA313" s="133"/>
    </row>
    <row r="314" spans="1:27" ht="20.100000000000001" customHeight="1" x14ac:dyDescent="0.15">
      <c r="A314" s="186"/>
      <c r="B314" s="115"/>
      <c r="C314" s="293"/>
      <c r="D314" s="304"/>
      <c r="E314" s="305"/>
      <c r="F314" s="306"/>
      <c r="G314" s="306"/>
      <c r="H314" s="322">
        <v>8</v>
      </c>
      <c r="I314" s="340" t="s">
        <v>308</v>
      </c>
      <c r="J314" s="341"/>
      <c r="K314" s="341"/>
      <c r="L314" s="342"/>
      <c r="M314" s="16"/>
      <c r="N314" s="312" t="s">
        <v>362</v>
      </c>
      <c r="O314" s="343"/>
      <c r="P314" s="343"/>
      <c r="Q314" s="343"/>
      <c r="R314" s="343"/>
      <c r="S314" s="343"/>
      <c r="T314" s="343"/>
      <c r="U314" s="343"/>
      <c r="V314" s="343"/>
      <c r="W314" s="343"/>
      <c r="X314" s="343"/>
      <c r="Y314" s="344"/>
      <c r="Z314" s="187"/>
      <c r="AA314" s="133"/>
    </row>
    <row r="315" spans="1:27" ht="20.100000000000001" customHeight="1" x14ac:dyDescent="0.15">
      <c r="A315" s="186"/>
      <c r="B315" s="115"/>
      <c r="C315" s="293"/>
      <c r="D315" s="304"/>
      <c r="E315" s="305"/>
      <c r="F315" s="306"/>
      <c r="G315" s="306"/>
      <c r="H315" s="308">
        <v>9</v>
      </c>
      <c r="I315" s="340" t="s">
        <v>309</v>
      </c>
      <c r="J315" s="341"/>
      <c r="K315" s="341"/>
      <c r="L315" s="342"/>
      <c r="M315" s="17"/>
      <c r="N315" s="312" t="s">
        <v>363</v>
      </c>
      <c r="O315" s="343"/>
      <c r="P315" s="343"/>
      <c r="Q315" s="343"/>
      <c r="R315" s="343"/>
      <c r="S315" s="343"/>
      <c r="T315" s="343"/>
      <c r="U315" s="343"/>
      <c r="V315" s="343"/>
      <c r="W315" s="343"/>
      <c r="X315" s="343"/>
      <c r="Y315" s="344"/>
      <c r="Z315" s="187"/>
      <c r="AA315" s="133"/>
    </row>
    <row r="316" spans="1:27" ht="20.100000000000001" customHeight="1" x14ac:dyDescent="0.15">
      <c r="A316" s="186"/>
      <c r="B316" s="115"/>
      <c r="C316" s="293"/>
      <c r="D316" s="304"/>
      <c r="E316" s="305"/>
      <c r="F316" s="306"/>
      <c r="G316" s="306"/>
      <c r="H316" s="308">
        <v>10</v>
      </c>
      <c r="I316" s="340" t="s">
        <v>310</v>
      </c>
      <c r="J316" s="341"/>
      <c r="K316" s="341"/>
      <c r="L316" s="342"/>
      <c r="M316" s="19"/>
      <c r="N316" s="312"/>
      <c r="O316" s="343"/>
      <c r="P316" s="343"/>
      <c r="Q316" s="343"/>
      <c r="R316" s="343"/>
      <c r="S316" s="343"/>
      <c r="T316" s="343"/>
      <c r="U316" s="343"/>
      <c r="V316" s="343"/>
      <c r="W316" s="343"/>
      <c r="X316" s="343"/>
      <c r="Y316" s="344"/>
      <c r="Z316" s="187"/>
      <c r="AA316" s="133"/>
    </row>
    <row r="317" spans="1:27" ht="20.100000000000001" customHeight="1" x14ac:dyDescent="0.15">
      <c r="A317" s="186"/>
      <c r="B317" s="115"/>
      <c r="C317" s="293"/>
      <c r="D317" s="304"/>
      <c r="E317" s="305"/>
      <c r="F317" s="306"/>
      <c r="G317" s="306"/>
      <c r="H317" s="308">
        <v>11</v>
      </c>
      <c r="I317" s="340" t="s">
        <v>311</v>
      </c>
      <c r="J317" s="341"/>
      <c r="K317" s="341"/>
      <c r="L317" s="342"/>
      <c r="M317" s="15"/>
      <c r="N317" s="312"/>
      <c r="O317" s="343"/>
      <c r="P317" s="343"/>
      <c r="Q317" s="343"/>
      <c r="R317" s="343"/>
      <c r="S317" s="343"/>
      <c r="T317" s="343"/>
      <c r="U317" s="343"/>
      <c r="V317" s="343"/>
      <c r="W317" s="343"/>
      <c r="X317" s="343"/>
      <c r="Y317" s="344"/>
      <c r="Z317" s="187"/>
      <c r="AA317" s="133"/>
    </row>
    <row r="318" spans="1:27" ht="20.100000000000001" customHeight="1" x14ac:dyDescent="0.15">
      <c r="A318" s="186"/>
      <c r="B318" s="115"/>
      <c r="C318" s="293"/>
      <c r="D318" s="304"/>
      <c r="E318" s="305"/>
      <c r="F318" s="306"/>
      <c r="G318" s="306"/>
      <c r="H318" s="308">
        <v>12</v>
      </c>
      <c r="I318" s="340" t="s">
        <v>312</v>
      </c>
      <c r="J318" s="341"/>
      <c r="K318" s="341"/>
      <c r="L318" s="342"/>
      <c r="M318" s="15"/>
      <c r="N318" s="312"/>
      <c r="O318" s="343"/>
      <c r="P318" s="343"/>
      <c r="Q318" s="343"/>
      <c r="R318" s="343"/>
      <c r="S318" s="343"/>
      <c r="T318" s="343"/>
      <c r="U318" s="343"/>
      <c r="V318" s="343"/>
      <c r="W318" s="343"/>
      <c r="X318" s="343"/>
      <c r="Y318" s="344"/>
      <c r="Z318" s="187"/>
      <c r="AA318" s="133"/>
    </row>
    <row r="319" spans="1:27" ht="20.100000000000001" customHeight="1" x14ac:dyDescent="0.15">
      <c r="A319" s="186"/>
      <c r="B319" s="115"/>
      <c r="C319" s="293"/>
      <c r="D319" s="314"/>
      <c r="E319" s="315"/>
      <c r="F319" s="316"/>
      <c r="G319" s="316"/>
      <c r="H319" s="308">
        <v>13</v>
      </c>
      <c r="I319" s="340" t="s">
        <v>293</v>
      </c>
      <c r="J319" s="341"/>
      <c r="K319" s="341"/>
      <c r="L319" s="342"/>
      <c r="M319" s="15"/>
      <c r="N319" s="312" t="s">
        <v>364</v>
      </c>
      <c r="O319" s="343"/>
      <c r="P319" s="343"/>
      <c r="Q319" s="343"/>
      <c r="R319" s="343"/>
      <c r="S319" s="343"/>
      <c r="T319" s="343"/>
      <c r="U319" s="343"/>
      <c r="V319" s="343"/>
      <c r="W319" s="343"/>
      <c r="X319" s="343"/>
      <c r="Y319" s="344"/>
      <c r="Z319" s="187"/>
      <c r="AA319" s="133"/>
    </row>
    <row r="320" spans="1:27" ht="20.100000000000001" customHeight="1" x14ac:dyDescent="0.15">
      <c r="A320" s="186"/>
      <c r="B320" s="115"/>
      <c r="C320" s="293"/>
      <c r="D320" s="318">
        <v>17</v>
      </c>
      <c r="E320" s="319" t="s">
        <v>286</v>
      </c>
      <c r="F320" s="320"/>
      <c r="G320" s="320"/>
      <c r="H320" s="308">
        <v>1</v>
      </c>
      <c r="I320" s="340" t="s">
        <v>313</v>
      </c>
      <c r="J320" s="341"/>
      <c r="K320" s="341"/>
      <c r="L320" s="342"/>
      <c r="M320" s="15"/>
      <c r="N320" s="312" t="s">
        <v>365</v>
      </c>
      <c r="O320" s="343"/>
      <c r="P320" s="343"/>
      <c r="Q320" s="343"/>
      <c r="R320" s="343"/>
      <c r="S320" s="343"/>
      <c r="T320" s="343"/>
      <c r="U320" s="343"/>
      <c r="V320" s="343"/>
      <c r="W320" s="343"/>
      <c r="X320" s="343"/>
      <c r="Y320" s="344"/>
      <c r="Z320" s="187"/>
      <c r="AA320" s="133"/>
    </row>
    <row r="321" spans="1:27" ht="20.100000000000001" customHeight="1" x14ac:dyDescent="0.15">
      <c r="A321" s="186"/>
      <c r="B321" s="115"/>
      <c r="C321" s="293"/>
      <c r="D321" s="304"/>
      <c r="E321" s="305"/>
      <c r="F321" s="306"/>
      <c r="G321" s="306"/>
      <c r="H321" s="308">
        <v>2</v>
      </c>
      <c r="I321" s="340" t="s">
        <v>314</v>
      </c>
      <c r="J321" s="341"/>
      <c r="K321" s="341"/>
      <c r="L321" s="342"/>
      <c r="M321" s="15"/>
      <c r="N321" s="312" t="s">
        <v>366</v>
      </c>
      <c r="O321" s="343"/>
      <c r="P321" s="343"/>
      <c r="Q321" s="343"/>
      <c r="R321" s="343"/>
      <c r="S321" s="343"/>
      <c r="T321" s="343"/>
      <c r="U321" s="343"/>
      <c r="V321" s="343"/>
      <c r="W321" s="343"/>
      <c r="X321" s="343"/>
      <c r="Y321" s="344"/>
      <c r="Z321" s="187"/>
      <c r="AA321" s="133"/>
    </row>
    <row r="322" spans="1:27" ht="20.100000000000001" customHeight="1" x14ac:dyDescent="0.15">
      <c r="A322" s="186"/>
      <c r="B322" s="115"/>
      <c r="C322" s="293"/>
      <c r="D322" s="304"/>
      <c r="E322" s="305"/>
      <c r="F322" s="306"/>
      <c r="G322" s="306"/>
      <c r="H322" s="308">
        <v>3</v>
      </c>
      <c r="I322" s="340" t="s">
        <v>315</v>
      </c>
      <c r="J322" s="341"/>
      <c r="K322" s="341"/>
      <c r="L322" s="342"/>
      <c r="M322" s="15"/>
      <c r="N322" s="312" t="s">
        <v>367</v>
      </c>
      <c r="O322" s="343"/>
      <c r="P322" s="343"/>
      <c r="Q322" s="343"/>
      <c r="R322" s="343"/>
      <c r="S322" s="343"/>
      <c r="T322" s="343"/>
      <c r="U322" s="343"/>
      <c r="V322" s="343"/>
      <c r="W322" s="343"/>
      <c r="X322" s="343"/>
      <c r="Y322" s="344"/>
      <c r="Z322" s="187"/>
      <c r="AA322" s="133"/>
    </row>
    <row r="323" spans="1:27" ht="20.100000000000001" customHeight="1" x14ac:dyDescent="0.15">
      <c r="A323" s="186"/>
      <c r="B323" s="115"/>
      <c r="C323" s="293"/>
      <c r="D323" s="314"/>
      <c r="E323" s="315"/>
      <c r="F323" s="316"/>
      <c r="G323" s="316"/>
      <c r="H323" s="308">
        <v>4</v>
      </c>
      <c r="I323" s="340" t="s">
        <v>293</v>
      </c>
      <c r="J323" s="341"/>
      <c r="K323" s="341"/>
      <c r="L323" s="342"/>
      <c r="M323" s="15"/>
      <c r="N323" s="312" t="s">
        <v>368</v>
      </c>
      <c r="O323" s="343"/>
      <c r="P323" s="343"/>
      <c r="Q323" s="343"/>
      <c r="R323" s="343"/>
      <c r="S323" s="343"/>
      <c r="T323" s="343"/>
      <c r="U323" s="343"/>
      <c r="V323" s="343"/>
      <c r="W323" s="343"/>
      <c r="X323" s="343"/>
      <c r="Y323" s="344"/>
      <c r="Z323" s="187"/>
      <c r="AA323" s="133"/>
    </row>
    <row r="324" spans="1:27" ht="20.100000000000001" customHeight="1" x14ac:dyDescent="0.15">
      <c r="A324" s="186"/>
      <c r="B324" s="115"/>
      <c r="C324" s="293"/>
      <c r="D324" s="318">
        <v>18</v>
      </c>
      <c r="E324" s="345" t="s">
        <v>391</v>
      </c>
      <c r="F324" s="346"/>
      <c r="G324" s="346"/>
      <c r="H324" s="308">
        <v>1</v>
      </c>
      <c r="I324" s="340" t="s">
        <v>316</v>
      </c>
      <c r="J324" s="341"/>
      <c r="K324" s="341"/>
      <c r="L324" s="342"/>
      <c r="M324" s="15"/>
      <c r="N324" s="312" t="s">
        <v>369</v>
      </c>
      <c r="O324" s="343"/>
      <c r="P324" s="343"/>
      <c r="Q324" s="343"/>
      <c r="R324" s="343"/>
      <c r="S324" s="343"/>
      <c r="T324" s="343"/>
      <c r="U324" s="343"/>
      <c r="V324" s="343"/>
      <c r="W324" s="343"/>
      <c r="X324" s="343"/>
      <c r="Y324" s="344"/>
      <c r="Z324" s="187"/>
      <c r="AA324" s="133"/>
    </row>
    <row r="325" spans="1:27" ht="20.100000000000001" customHeight="1" x14ac:dyDescent="0.15">
      <c r="A325" s="186"/>
      <c r="B325" s="115"/>
      <c r="C325" s="293"/>
      <c r="D325" s="304"/>
      <c r="E325" s="347"/>
      <c r="F325" s="348"/>
      <c r="G325" s="348"/>
      <c r="H325" s="308">
        <v>2</v>
      </c>
      <c r="I325" s="340" t="s">
        <v>317</v>
      </c>
      <c r="J325" s="341"/>
      <c r="K325" s="341"/>
      <c r="L325" s="342"/>
      <c r="M325" s="15"/>
      <c r="N325" s="312" t="s">
        <v>454</v>
      </c>
      <c r="O325" s="343"/>
      <c r="P325" s="343"/>
      <c r="Q325" s="343"/>
      <c r="R325" s="343"/>
      <c r="S325" s="343"/>
      <c r="T325" s="343"/>
      <c r="U325" s="343"/>
      <c r="V325" s="343"/>
      <c r="W325" s="343"/>
      <c r="X325" s="343"/>
      <c r="Y325" s="344"/>
      <c r="Z325" s="187"/>
      <c r="AA325" s="133"/>
    </row>
    <row r="326" spans="1:27" ht="20.100000000000001" customHeight="1" x14ac:dyDescent="0.15">
      <c r="A326" s="186"/>
      <c r="B326" s="115"/>
      <c r="C326" s="293"/>
      <c r="D326" s="304"/>
      <c r="E326" s="347"/>
      <c r="F326" s="348"/>
      <c r="G326" s="348"/>
      <c r="H326" s="308">
        <v>3</v>
      </c>
      <c r="I326" s="340" t="s">
        <v>318</v>
      </c>
      <c r="J326" s="341"/>
      <c r="K326" s="341"/>
      <c r="L326" s="342"/>
      <c r="M326" s="15"/>
      <c r="N326" s="312" t="s">
        <v>370</v>
      </c>
      <c r="O326" s="343"/>
      <c r="P326" s="343"/>
      <c r="Q326" s="343"/>
      <c r="R326" s="343"/>
      <c r="S326" s="343"/>
      <c r="T326" s="343"/>
      <c r="U326" s="343"/>
      <c r="V326" s="343"/>
      <c r="W326" s="343"/>
      <c r="X326" s="343"/>
      <c r="Y326" s="344"/>
      <c r="Z326" s="187"/>
      <c r="AA326" s="133"/>
    </row>
    <row r="327" spans="1:27" ht="20.100000000000001" customHeight="1" x14ac:dyDescent="0.15">
      <c r="A327" s="186"/>
      <c r="B327" s="115"/>
      <c r="C327" s="293"/>
      <c r="D327" s="304"/>
      <c r="E327" s="347"/>
      <c r="F327" s="348"/>
      <c r="G327" s="348"/>
      <c r="H327" s="323">
        <v>4</v>
      </c>
      <c r="I327" s="340" t="s">
        <v>319</v>
      </c>
      <c r="J327" s="341"/>
      <c r="K327" s="341"/>
      <c r="L327" s="342"/>
      <c r="M327" s="19"/>
      <c r="N327" s="312" t="s">
        <v>371</v>
      </c>
      <c r="O327" s="343"/>
      <c r="P327" s="343"/>
      <c r="Q327" s="343"/>
      <c r="R327" s="343"/>
      <c r="S327" s="343"/>
      <c r="T327" s="343"/>
      <c r="U327" s="343"/>
      <c r="V327" s="343"/>
      <c r="W327" s="343"/>
      <c r="X327" s="343"/>
      <c r="Y327" s="344"/>
      <c r="Z327" s="187"/>
      <c r="AA327" s="133"/>
    </row>
    <row r="328" spans="1:27" ht="20.100000000000001" customHeight="1" x14ac:dyDescent="0.15">
      <c r="A328" s="186"/>
      <c r="B328" s="115"/>
      <c r="C328" s="293"/>
      <c r="D328" s="304"/>
      <c r="E328" s="347"/>
      <c r="F328" s="348"/>
      <c r="G328" s="348"/>
      <c r="H328" s="308">
        <v>5</v>
      </c>
      <c r="I328" s="340" t="s">
        <v>320</v>
      </c>
      <c r="J328" s="341"/>
      <c r="K328" s="341"/>
      <c r="L328" s="342"/>
      <c r="M328" s="16"/>
      <c r="N328" s="312"/>
      <c r="O328" s="343"/>
      <c r="P328" s="343"/>
      <c r="Q328" s="343"/>
      <c r="R328" s="343"/>
      <c r="S328" s="343"/>
      <c r="T328" s="343"/>
      <c r="U328" s="343"/>
      <c r="V328" s="343"/>
      <c r="W328" s="343"/>
      <c r="X328" s="343"/>
      <c r="Y328" s="344"/>
      <c r="Z328" s="187"/>
      <c r="AA328" s="133"/>
    </row>
    <row r="329" spans="1:27" ht="20.100000000000001" customHeight="1" x14ac:dyDescent="0.15">
      <c r="A329" s="186"/>
      <c r="B329" s="115"/>
      <c r="C329" s="293"/>
      <c r="D329" s="314"/>
      <c r="E329" s="349"/>
      <c r="F329" s="350"/>
      <c r="G329" s="350"/>
      <c r="H329" s="308">
        <v>6</v>
      </c>
      <c r="I329" s="340" t="s">
        <v>293</v>
      </c>
      <c r="J329" s="341"/>
      <c r="K329" s="341"/>
      <c r="L329" s="342"/>
      <c r="M329" s="15"/>
      <c r="N329" s="312" t="s">
        <v>368</v>
      </c>
      <c r="O329" s="343"/>
      <c r="P329" s="343"/>
      <c r="Q329" s="343"/>
      <c r="R329" s="343"/>
      <c r="S329" s="343"/>
      <c r="T329" s="343"/>
      <c r="U329" s="343"/>
      <c r="V329" s="343"/>
      <c r="W329" s="343"/>
      <c r="X329" s="343"/>
      <c r="Y329" s="344"/>
      <c r="Z329" s="187"/>
      <c r="AA329" s="133"/>
    </row>
    <row r="330" spans="1:27" ht="20.100000000000001" customHeight="1" x14ac:dyDescent="0.15">
      <c r="A330" s="186"/>
      <c r="B330" s="115"/>
      <c r="C330" s="293"/>
      <c r="D330" s="318">
        <v>19</v>
      </c>
      <c r="E330" s="319" t="s">
        <v>287</v>
      </c>
      <c r="F330" s="320"/>
      <c r="G330" s="320"/>
      <c r="H330" s="308">
        <v>1</v>
      </c>
      <c r="I330" s="340" t="s">
        <v>321</v>
      </c>
      <c r="J330" s="341"/>
      <c r="K330" s="341"/>
      <c r="L330" s="342"/>
      <c r="M330" s="15"/>
      <c r="N330" s="312" t="s">
        <v>372</v>
      </c>
      <c r="O330" s="343"/>
      <c r="P330" s="343"/>
      <c r="Q330" s="343"/>
      <c r="R330" s="343"/>
      <c r="S330" s="343"/>
      <c r="T330" s="343"/>
      <c r="U330" s="343"/>
      <c r="V330" s="343"/>
      <c r="W330" s="343"/>
      <c r="X330" s="343"/>
      <c r="Y330" s="344"/>
      <c r="Z330" s="187"/>
      <c r="AA330" s="133"/>
    </row>
    <row r="331" spans="1:27" ht="20.100000000000001" customHeight="1" x14ac:dyDescent="0.15">
      <c r="A331" s="186"/>
      <c r="B331" s="115"/>
      <c r="C331" s="293"/>
      <c r="D331" s="304"/>
      <c r="E331" s="305"/>
      <c r="F331" s="306"/>
      <c r="G331" s="306"/>
      <c r="H331" s="308">
        <v>2</v>
      </c>
      <c r="I331" s="340" t="s">
        <v>322</v>
      </c>
      <c r="J331" s="341"/>
      <c r="K331" s="341"/>
      <c r="L331" s="342"/>
      <c r="M331" s="15"/>
      <c r="N331" s="312" t="s">
        <v>373</v>
      </c>
      <c r="O331" s="343"/>
      <c r="P331" s="343"/>
      <c r="Q331" s="343"/>
      <c r="R331" s="343"/>
      <c r="S331" s="343"/>
      <c r="T331" s="343"/>
      <c r="U331" s="343"/>
      <c r="V331" s="343"/>
      <c r="W331" s="343"/>
      <c r="X331" s="343"/>
      <c r="Y331" s="344"/>
      <c r="Z331" s="187"/>
      <c r="AA331" s="133"/>
    </row>
    <row r="332" spans="1:27" ht="20.100000000000001" customHeight="1" x14ac:dyDescent="0.15">
      <c r="A332" s="186"/>
      <c r="B332" s="115"/>
      <c r="C332" s="293"/>
      <c r="D332" s="304"/>
      <c r="E332" s="305"/>
      <c r="F332" s="306"/>
      <c r="G332" s="306"/>
      <c r="H332" s="308">
        <v>3</v>
      </c>
      <c r="I332" s="340" t="s">
        <v>323</v>
      </c>
      <c r="J332" s="341"/>
      <c r="K332" s="341"/>
      <c r="L332" s="342"/>
      <c r="M332" s="15"/>
      <c r="N332" s="312" t="s">
        <v>374</v>
      </c>
      <c r="O332" s="343"/>
      <c r="P332" s="343"/>
      <c r="Q332" s="343"/>
      <c r="R332" s="343"/>
      <c r="S332" s="343"/>
      <c r="T332" s="343"/>
      <c r="U332" s="343"/>
      <c r="V332" s="343"/>
      <c r="W332" s="343"/>
      <c r="X332" s="343"/>
      <c r="Y332" s="344"/>
      <c r="Z332" s="187"/>
      <c r="AA332" s="133"/>
    </row>
    <row r="333" spans="1:27" ht="20.100000000000001" customHeight="1" x14ac:dyDescent="0.15">
      <c r="A333" s="186"/>
      <c r="B333" s="115"/>
      <c r="C333" s="293"/>
      <c r="D333" s="304"/>
      <c r="E333" s="305"/>
      <c r="F333" s="306"/>
      <c r="G333" s="306"/>
      <c r="H333" s="308">
        <v>4</v>
      </c>
      <c r="I333" s="340" t="s">
        <v>324</v>
      </c>
      <c r="J333" s="341"/>
      <c r="K333" s="341"/>
      <c r="L333" s="342"/>
      <c r="M333" s="15"/>
      <c r="N333" s="312" t="s">
        <v>375</v>
      </c>
      <c r="O333" s="343"/>
      <c r="P333" s="343"/>
      <c r="Q333" s="343"/>
      <c r="R333" s="343"/>
      <c r="S333" s="343"/>
      <c r="T333" s="343"/>
      <c r="U333" s="343"/>
      <c r="V333" s="343"/>
      <c r="W333" s="343"/>
      <c r="X333" s="343"/>
      <c r="Y333" s="344"/>
      <c r="Z333" s="187"/>
      <c r="AA333" s="133"/>
    </row>
    <row r="334" spans="1:27" ht="20.100000000000001" customHeight="1" x14ac:dyDescent="0.15">
      <c r="A334" s="186"/>
      <c r="B334" s="115"/>
      <c r="C334" s="293"/>
      <c r="D334" s="304"/>
      <c r="E334" s="305"/>
      <c r="F334" s="306"/>
      <c r="G334" s="306"/>
      <c r="H334" s="308">
        <v>5</v>
      </c>
      <c r="I334" s="340" t="s">
        <v>455</v>
      </c>
      <c r="J334" s="341"/>
      <c r="K334" s="341"/>
      <c r="L334" s="342"/>
      <c r="M334" s="15"/>
      <c r="N334" s="312" t="s">
        <v>456</v>
      </c>
      <c r="O334" s="343"/>
      <c r="P334" s="343"/>
      <c r="Q334" s="343"/>
      <c r="R334" s="343"/>
      <c r="S334" s="343"/>
      <c r="T334" s="343"/>
      <c r="U334" s="343"/>
      <c r="V334" s="343"/>
      <c r="W334" s="343"/>
      <c r="X334" s="343"/>
      <c r="Y334" s="344"/>
      <c r="Z334" s="187"/>
      <c r="AA334" s="133"/>
    </row>
    <row r="335" spans="1:27" ht="20.100000000000001" customHeight="1" x14ac:dyDescent="0.15">
      <c r="A335" s="186"/>
      <c r="B335" s="115"/>
      <c r="C335" s="293"/>
      <c r="D335" s="314"/>
      <c r="E335" s="315"/>
      <c r="F335" s="316"/>
      <c r="G335" s="316"/>
      <c r="H335" s="308">
        <v>6</v>
      </c>
      <c r="I335" s="340" t="s">
        <v>293</v>
      </c>
      <c r="J335" s="341"/>
      <c r="K335" s="341"/>
      <c r="L335" s="342"/>
      <c r="M335" s="15"/>
      <c r="N335" s="312" t="s">
        <v>364</v>
      </c>
      <c r="O335" s="343"/>
      <c r="P335" s="343"/>
      <c r="Q335" s="343"/>
      <c r="R335" s="343"/>
      <c r="S335" s="343"/>
      <c r="T335" s="343"/>
      <c r="U335" s="343"/>
      <c r="V335" s="343"/>
      <c r="W335" s="343"/>
      <c r="X335" s="343"/>
      <c r="Y335" s="344"/>
      <c r="Z335" s="187"/>
      <c r="AA335" s="133"/>
    </row>
    <row r="336" spans="1:27" ht="20.100000000000001" customHeight="1" x14ac:dyDescent="0.15">
      <c r="A336" s="186"/>
      <c r="B336" s="115"/>
      <c r="C336" s="293"/>
      <c r="D336" s="318">
        <v>20</v>
      </c>
      <c r="E336" s="319" t="s">
        <v>288</v>
      </c>
      <c r="F336" s="320"/>
      <c r="G336" s="320"/>
      <c r="H336" s="308">
        <v>1</v>
      </c>
      <c r="I336" s="340" t="s">
        <v>325</v>
      </c>
      <c r="J336" s="341"/>
      <c r="K336" s="341"/>
      <c r="L336" s="342"/>
      <c r="M336" s="15"/>
      <c r="N336" s="312" t="s">
        <v>376</v>
      </c>
      <c r="O336" s="343"/>
      <c r="P336" s="343"/>
      <c r="Q336" s="343"/>
      <c r="R336" s="343"/>
      <c r="S336" s="343"/>
      <c r="T336" s="343"/>
      <c r="U336" s="343"/>
      <c r="V336" s="343"/>
      <c r="W336" s="343"/>
      <c r="X336" s="343"/>
      <c r="Y336" s="344"/>
      <c r="Z336" s="187"/>
      <c r="AA336" s="133"/>
    </row>
    <row r="337" spans="1:27" ht="20.100000000000001" customHeight="1" x14ac:dyDescent="0.15">
      <c r="A337" s="186"/>
      <c r="B337" s="115"/>
      <c r="C337" s="293"/>
      <c r="D337" s="304"/>
      <c r="E337" s="305"/>
      <c r="F337" s="306"/>
      <c r="G337" s="306"/>
      <c r="H337" s="308">
        <v>2</v>
      </c>
      <c r="I337" s="340" t="s">
        <v>326</v>
      </c>
      <c r="J337" s="341"/>
      <c r="K337" s="341"/>
      <c r="L337" s="342"/>
      <c r="M337" s="15"/>
      <c r="N337" s="312" t="s">
        <v>377</v>
      </c>
      <c r="O337" s="343"/>
      <c r="P337" s="343"/>
      <c r="Q337" s="343"/>
      <c r="R337" s="343"/>
      <c r="S337" s="343"/>
      <c r="T337" s="343"/>
      <c r="U337" s="343"/>
      <c r="V337" s="343"/>
      <c r="W337" s="343"/>
      <c r="X337" s="343"/>
      <c r="Y337" s="344"/>
      <c r="Z337" s="187"/>
      <c r="AA337" s="133"/>
    </row>
    <row r="338" spans="1:27" ht="20.100000000000001" customHeight="1" x14ac:dyDescent="0.15">
      <c r="A338" s="186"/>
      <c r="B338" s="115"/>
      <c r="C338" s="293"/>
      <c r="D338" s="304"/>
      <c r="E338" s="305"/>
      <c r="F338" s="306"/>
      <c r="G338" s="306"/>
      <c r="H338" s="308">
        <v>3</v>
      </c>
      <c r="I338" s="319" t="s">
        <v>327</v>
      </c>
      <c r="J338" s="320"/>
      <c r="K338" s="320"/>
      <c r="L338" s="321"/>
      <c r="M338" s="15"/>
      <c r="N338" s="312" t="s">
        <v>378</v>
      </c>
      <c r="O338" s="343"/>
      <c r="P338" s="343"/>
      <c r="Q338" s="343"/>
      <c r="R338" s="343"/>
      <c r="S338" s="343"/>
      <c r="T338" s="343"/>
      <c r="U338" s="343"/>
      <c r="V338" s="343"/>
      <c r="W338" s="343"/>
      <c r="X338" s="343"/>
      <c r="Y338" s="344"/>
      <c r="Z338" s="187"/>
      <c r="AA338" s="133"/>
    </row>
    <row r="339" spans="1:27" ht="20.100000000000001" customHeight="1" x14ac:dyDescent="0.15">
      <c r="A339" s="186"/>
      <c r="B339" s="115"/>
      <c r="C339" s="293"/>
      <c r="D339" s="304"/>
      <c r="E339" s="305"/>
      <c r="F339" s="306"/>
      <c r="G339" s="306"/>
      <c r="H339" s="308">
        <v>4</v>
      </c>
      <c r="I339" s="340" t="s">
        <v>328</v>
      </c>
      <c r="J339" s="341"/>
      <c r="K339" s="341"/>
      <c r="L339" s="342"/>
      <c r="M339" s="15"/>
      <c r="N339" s="312" t="s">
        <v>379</v>
      </c>
      <c r="O339" s="343"/>
      <c r="P339" s="343"/>
      <c r="Q339" s="343"/>
      <c r="R339" s="343"/>
      <c r="S339" s="343"/>
      <c r="T339" s="343"/>
      <c r="U339" s="343"/>
      <c r="V339" s="343"/>
      <c r="W339" s="343"/>
      <c r="X339" s="343"/>
      <c r="Y339" s="344"/>
      <c r="Z339" s="187"/>
      <c r="AA339" s="133"/>
    </row>
    <row r="340" spans="1:27" ht="20.100000000000001" customHeight="1" x14ac:dyDescent="0.15">
      <c r="A340" s="186"/>
      <c r="B340" s="115"/>
      <c r="C340" s="293"/>
      <c r="D340" s="304"/>
      <c r="E340" s="305"/>
      <c r="F340" s="306"/>
      <c r="G340" s="306"/>
      <c r="H340" s="308">
        <v>5</v>
      </c>
      <c r="I340" s="340" t="s">
        <v>329</v>
      </c>
      <c r="J340" s="341"/>
      <c r="K340" s="341"/>
      <c r="L340" s="342"/>
      <c r="M340" s="15"/>
      <c r="N340" s="312" t="s">
        <v>380</v>
      </c>
      <c r="O340" s="343"/>
      <c r="P340" s="343"/>
      <c r="Q340" s="343"/>
      <c r="R340" s="343"/>
      <c r="S340" s="343"/>
      <c r="T340" s="343"/>
      <c r="U340" s="343"/>
      <c r="V340" s="343"/>
      <c r="W340" s="343"/>
      <c r="X340" s="343"/>
      <c r="Y340" s="344"/>
      <c r="Z340" s="187"/>
      <c r="AA340" s="133"/>
    </row>
    <row r="341" spans="1:27" ht="20.100000000000001" customHeight="1" x14ac:dyDescent="0.15">
      <c r="A341" s="186"/>
      <c r="B341" s="115"/>
      <c r="C341" s="293"/>
      <c r="D341" s="314"/>
      <c r="E341" s="315"/>
      <c r="F341" s="316"/>
      <c r="G341" s="316"/>
      <c r="H341" s="308">
        <v>6</v>
      </c>
      <c r="I341" s="340" t="s">
        <v>293</v>
      </c>
      <c r="J341" s="341"/>
      <c r="K341" s="341"/>
      <c r="L341" s="342"/>
      <c r="M341" s="15"/>
      <c r="N341" s="312" t="s">
        <v>368</v>
      </c>
      <c r="O341" s="343"/>
      <c r="P341" s="343"/>
      <c r="Q341" s="343"/>
      <c r="R341" s="343"/>
      <c r="S341" s="343"/>
      <c r="T341" s="343"/>
      <c r="U341" s="343"/>
      <c r="V341" s="343"/>
      <c r="W341" s="343"/>
      <c r="X341" s="343"/>
      <c r="Y341" s="344"/>
      <c r="Z341" s="187"/>
      <c r="AA341" s="133"/>
    </row>
    <row r="342" spans="1:27" ht="20.100000000000001" customHeight="1" x14ac:dyDescent="0.15">
      <c r="A342" s="186"/>
      <c r="B342" s="115"/>
      <c r="C342" s="293"/>
      <c r="D342" s="318">
        <v>21</v>
      </c>
      <c r="E342" s="319" t="s">
        <v>289</v>
      </c>
      <c r="F342" s="320"/>
      <c r="G342" s="320"/>
      <c r="H342" s="308">
        <v>1</v>
      </c>
      <c r="I342" s="340" t="s">
        <v>395</v>
      </c>
      <c r="J342" s="341"/>
      <c r="K342" s="341"/>
      <c r="L342" s="342"/>
      <c r="M342" s="15"/>
      <c r="N342" s="312" t="s">
        <v>381</v>
      </c>
      <c r="O342" s="343"/>
      <c r="P342" s="343"/>
      <c r="Q342" s="343"/>
      <c r="R342" s="343"/>
      <c r="S342" s="343"/>
      <c r="T342" s="343"/>
      <c r="U342" s="343"/>
      <c r="V342" s="343"/>
      <c r="W342" s="343"/>
      <c r="X342" s="343"/>
      <c r="Y342" s="344"/>
      <c r="Z342" s="187"/>
      <c r="AA342" s="133"/>
    </row>
    <row r="343" spans="1:27" ht="20.100000000000001" customHeight="1" x14ac:dyDescent="0.15">
      <c r="A343" s="186"/>
      <c r="B343" s="115"/>
      <c r="C343" s="293"/>
      <c r="D343" s="304"/>
      <c r="E343" s="305"/>
      <c r="F343" s="306"/>
      <c r="G343" s="306"/>
      <c r="H343" s="322">
        <v>2</v>
      </c>
      <c r="I343" s="340" t="s">
        <v>396</v>
      </c>
      <c r="J343" s="341"/>
      <c r="K343" s="341"/>
      <c r="L343" s="342"/>
      <c r="M343" s="16"/>
      <c r="N343" s="312"/>
      <c r="O343" s="343"/>
      <c r="P343" s="343"/>
      <c r="Q343" s="343"/>
      <c r="R343" s="343"/>
      <c r="S343" s="343"/>
      <c r="T343" s="343"/>
      <c r="U343" s="343"/>
      <c r="V343" s="343"/>
      <c r="W343" s="343"/>
      <c r="X343" s="343"/>
      <c r="Y343" s="344"/>
      <c r="Z343" s="187"/>
      <c r="AA343" s="133"/>
    </row>
    <row r="344" spans="1:27" ht="20.100000000000001" customHeight="1" x14ac:dyDescent="0.15">
      <c r="A344" s="186"/>
      <c r="B344" s="115"/>
      <c r="C344" s="293"/>
      <c r="D344" s="314"/>
      <c r="E344" s="315"/>
      <c r="F344" s="316"/>
      <c r="G344" s="316"/>
      <c r="H344" s="308">
        <v>3</v>
      </c>
      <c r="I344" s="340" t="s">
        <v>397</v>
      </c>
      <c r="J344" s="341"/>
      <c r="K344" s="341"/>
      <c r="L344" s="342"/>
      <c r="M344" s="17"/>
      <c r="N344" s="312" t="s">
        <v>392</v>
      </c>
      <c r="O344" s="343"/>
      <c r="P344" s="343"/>
      <c r="Q344" s="343"/>
      <c r="R344" s="343"/>
      <c r="S344" s="343"/>
      <c r="T344" s="343"/>
      <c r="U344" s="343"/>
      <c r="V344" s="343"/>
      <c r="W344" s="343"/>
      <c r="X344" s="343"/>
      <c r="Y344" s="344"/>
      <c r="Z344" s="187"/>
      <c r="AA344" s="133"/>
    </row>
    <row r="345" spans="1:27" ht="20.100000000000001" customHeight="1" x14ac:dyDescent="0.15">
      <c r="A345" s="186"/>
      <c r="B345" s="115"/>
      <c r="C345" s="293"/>
      <c r="D345" s="318">
        <v>22</v>
      </c>
      <c r="E345" s="319" t="s">
        <v>290</v>
      </c>
      <c r="F345" s="320"/>
      <c r="G345" s="320"/>
      <c r="H345" s="308">
        <v>1</v>
      </c>
      <c r="I345" s="340" t="s">
        <v>330</v>
      </c>
      <c r="J345" s="341"/>
      <c r="K345" s="341"/>
      <c r="L345" s="342"/>
      <c r="M345" s="19"/>
      <c r="N345" s="312"/>
      <c r="O345" s="343"/>
      <c r="P345" s="343"/>
      <c r="Q345" s="343"/>
      <c r="R345" s="343"/>
      <c r="S345" s="343"/>
      <c r="T345" s="343"/>
      <c r="U345" s="343"/>
      <c r="V345" s="343"/>
      <c r="W345" s="343"/>
      <c r="X345" s="343"/>
      <c r="Y345" s="344"/>
      <c r="Z345" s="187"/>
      <c r="AA345" s="133"/>
    </row>
    <row r="346" spans="1:27" ht="20.100000000000001" customHeight="1" x14ac:dyDescent="0.15">
      <c r="A346" s="186"/>
      <c r="B346" s="115"/>
      <c r="C346" s="293"/>
      <c r="D346" s="304"/>
      <c r="E346" s="305"/>
      <c r="F346" s="306"/>
      <c r="G346" s="306"/>
      <c r="H346" s="308">
        <v>2</v>
      </c>
      <c r="I346" s="340" t="s">
        <v>331</v>
      </c>
      <c r="J346" s="341"/>
      <c r="K346" s="341"/>
      <c r="L346" s="342"/>
      <c r="M346" s="15"/>
      <c r="N346" s="312"/>
      <c r="O346" s="343"/>
      <c r="P346" s="343"/>
      <c r="Q346" s="343"/>
      <c r="R346" s="343"/>
      <c r="S346" s="343"/>
      <c r="T346" s="343"/>
      <c r="U346" s="343"/>
      <c r="V346" s="343"/>
      <c r="W346" s="343"/>
      <c r="X346" s="343"/>
      <c r="Y346" s="344"/>
      <c r="Z346" s="187"/>
      <c r="AA346" s="133"/>
    </row>
    <row r="347" spans="1:27" ht="20.100000000000001" customHeight="1" x14ac:dyDescent="0.15">
      <c r="A347" s="186"/>
      <c r="B347" s="115"/>
      <c r="C347" s="293"/>
      <c r="D347" s="304"/>
      <c r="E347" s="305"/>
      <c r="F347" s="306"/>
      <c r="G347" s="306"/>
      <c r="H347" s="308">
        <v>3</v>
      </c>
      <c r="I347" s="340" t="s">
        <v>332</v>
      </c>
      <c r="J347" s="341"/>
      <c r="K347" s="341"/>
      <c r="L347" s="342"/>
      <c r="M347" s="15"/>
      <c r="N347" s="312"/>
      <c r="O347" s="343"/>
      <c r="P347" s="343"/>
      <c r="Q347" s="343"/>
      <c r="R347" s="343"/>
      <c r="S347" s="343"/>
      <c r="T347" s="343"/>
      <c r="U347" s="343"/>
      <c r="V347" s="343"/>
      <c r="W347" s="343"/>
      <c r="X347" s="343"/>
      <c r="Y347" s="344"/>
      <c r="Z347" s="187"/>
      <c r="AA347" s="133"/>
    </row>
    <row r="348" spans="1:27" ht="20.100000000000001" customHeight="1" x14ac:dyDescent="0.15">
      <c r="A348" s="186"/>
      <c r="B348" s="115"/>
      <c r="C348" s="293"/>
      <c r="D348" s="304"/>
      <c r="E348" s="305"/>
      <c r="F348" s="306"/>
      <c r="G348" s="306"/>
      <c r="H348" s="308">
        <v>4</v>
      </c>
      <c r="I348" s="340" t="s">
        <v>333</v>
      </c>
      <c r="J348" s="341"/>
      <c r="K348" s="341"/>
      <c r="L348" s="342"/>
      <c r="M348" s="15"/>
      <c r="N348" s="312"/>
      <c r="O348" s="343"/>
      <c r="P348" s="343"/>
      <c r="Q348" s="343"/>
      <c r="R348" s="343"/>
      <c r="S348" s="343"/>
      <c r="T348" s="343"/>
      <c r="U348" s="343"/>
      <c r="V348" s="343"/>
      <c r="W348" s="343"/>
      <c r="X348" s="343"/>
      <c r="Y348" s="344"/>
      <c r="Z348" s="187"/>
      <c r="AA348" s="133"/>
    </row>
    <row r="349" spans="1:27" ht="20.100000000000001" customHeight="1" x14ac:dyDescent="0.15">
      <c r="A349" s="186"/>
      <c r="B349" s="115"/>
      <c r="C349" s="293"/>
      <c r="D349" s="304"/>
      <c r="E349" s="305"/>
      <c r="F349" s="306"/>
      <c r="G349" s="306"/>
      <c r="H349" s="308">
        <v>5</v>
      </c>
      <c r="I349" s="340" t="s">
        <v>334</v>
      </c>
      <c r="J349" s="341"/>
      <c r="K349" s="341"/>
      <c r="L349" s="342"/>
      <c r="M349" s="15"/>
      <c r="N349" s="312"/>
      <c r="O349" s="343"/>
      <c r="P349" s="343"/>
      <c r="Q349" s="343"/>
      <c r="R349" s="343"/>
      <c r="S349" s="343"/>
      <c r="T349" s="343"/>
      <c r="U349" s="343"/>
      <c r="V349" s="343"/>
      <c r="W349" s="343"/>
      <c r="X349" s="343"/>
      <c r="Y349" s="344"/>
      <c r="Z349" s="187"/>
      <c r="AA349" s="133"/>
    </row>
    <row r="350" spans="1:27" ht="20.100000000000001" customHeight="1" x14ac:dyDescent="0.15">
      <c r="A350" s="186"/>
      <c r="B350" s="115"/>
      <c r="C350" s="293"/>
      <c r="D350" s="304"/>
      <c r="E350" s="305"/>
      <c r="F350" s="306"/>
      <c r="G350" s="306"/>
      <c r="H350" s="308">
        <v>6</v>
      </c>
      <c r="I350" s="340" t="s">
        <v>335</v>
      </c>
      <c r="J350" s="341"/>
      <c r="K350" s="341"/>
      <c r="L350" s="342"/>
      <c r="M350" s="15"/>
      <c r="N350" s="312"/>
      <c r="O350" s="343"/>
      <c r="P350" s="343"/>
      <c r="Q350" s="343"/>
      <c r="R350" s="343"/>
      <c r="S350" s="343"/>
      <c r="T350" s="343"/>
      <c r="U350" s="343"/>
      <c r="V350" s="343"/>
      <c r="W350" s="343"/>
      <c r="X350" s="343"/>
      <c r="Y350" s="344"/>
      <c r="Z350" s="187"/>
      <c r="AA350" s="133"/>
    </row>
    <row r="351" spans="1:27" ht="20.100000000000001" customHeight="1" x14ac:dyDescent="0.15">
      <c r="A351" s="186"/>
      <c r="B351" s="115"/>
      <c r="C351" s="293"/>
      <c r="D351" s="314"/>
      <c r="E351" s="315"/>
      <c r="F351" s="316"/>
      <c r="G351" s="316"/>
      <c r="H351" s="308">
        <v>7</v>
      </c>
      <c r="I351" s="340" t="s">
        <v>293</v>
      </c>
      <c r="J351" s="341"/>
      <c r="K351" s="341"/>
      <c r="L351" s="342"/>
      <c r="M351" s="15"/>
      <c r="N351" s="312" t="s">
        <v>382</v>
      </c>
      <c r="O351" s="343"/>
      <c r="P351" s="343"/>
      <c r="Q351" s="343"/>
      <c r="R351" s="343"/>
      <c r="S351" s="343"/>
      <c r="T351" s="343"/>
      <c r="U351" s="343"/>
      <c r="V351" s="343"/>
      <c r="W351" s="343"/>
      <c r="X351" s="343"/>
      <c r="Y351" s="344"/>
      <c r="Z351" s="187"/>
      <c r="AA351" s="133"/>
    </row>
    <row r="352" spans="1:27" ht="20.100000000000001" customHeight="1" x14ac:dyDescent="0.15">
      <c r="A352" s="186"/>
      <c r="B352" s="115"/>
      <c r="C352" s="293"/>
      <c r="D352" s="318">
        <v>23</v>
      </c>
      <c r="E352" s="319" t="s">
        <v>291</v>
      </c>
      <c r="F352" s="320"/>
      <c r="G352" s="320"/>
      <c r="H352" s="308">
        <v>1</v>
      </c>
      <c r="I352" s="340" t="s">
        <v>457</v>
      </c>
      <c r="J352" s="341"/>
      <c r="K352" s="341"/>
      <c r="L352" s="342"/>
      <c r="M352" s="15"/>
      <c r="N352" s="312" t="s">
        <v>383</v>
      </c>
      <c r="O352" s="343"/>
      <c r="P352" s="343"/>
      <c r="Q352" s="343"/>
      <c r="R352" s="343"/>
      <c r="S352" s="343"/>
      <c r="T352" s="343"/>
      <c r="U352" s="343"/>
      <c r="V352" s="343"/>
      <c r="W352" s="343"/>
      <c r="X352" s="343"/>
      <c r="Y352" s="344"/>
      <c r="Z352" s="187"/>
      <c r="AA352" s="133"/>
    </row>
    <row r="353" spans="1:27" ht="20.100000000000001" customHeight="1" x14ac:dyDescent="0.15">
      <c r="A353" s="186"/>
      <c r="B353" s="115"/>
      <c r="C353" s="293"/>
      <c r="D353" s="304"/>
      <c r="E353" s="305"/>
      <c r="F353" s="306"/>
      <c r="G353" s="306"/>
      <c r="H353" s="308">
        <v>2</v>
      </c>
      <c r="I353" s="340" t="s">
        <v>336</v>
      </c>
      <c r="J353" s="341"/>
      <c r="K353" s="341"/>
      <c r="L353" s="342"/>
      <c r="M353" s="15"/>
      <c r="N353" s="312" t="s">
        <v>384</v>
      </c>
      <c r="O353" s="343"/>
      <c r="P353" s="343"/>
      <c r="Q353" s="343"/>
      <c r="R353" s="343"/>
      <c r="S353" s="343"/>
      <c r="T353" s="343"/>
      <c r="U353" s="343"/>
      <c r="V353" s="343"/>
      <c r="W353" s="343"/>
      <c r="X353" s="343"/>
      <c r="Y353" s="344"/>
      <c r="Z353" s="187"/>
      <c r="AA353" s="133"/>
    </row>
    <row r="354" spans="1:27" ht="20.100000000000001" customHeight="1" x14ac:dyDescent="0.15">
      <c r="A354" s="186"/>
      <c r="B354" s="115"/>
      <c r="C354" s="293"/>
      <c r="D354" s="304"/>
      <c r="E354" s="305"/>
      <c r="F354" s="306"/>
      <c r="G354" s="306"/>
      <c r="H354" s="308">
        <v>3</v>
      </c>
      <c r="I354" s="340" t="s">
        <v>337</v>
      </c>
      <c r="J354" s="341"/>
      <c r="K354" s="341"/>
      <c r="L354" s="342"/>
      <c r="M354" s="15"/>
      <c r="N354" s="312" t="s">
        <v>385</v>
      </c>
      <c r="O354" s="343"/>
      <c r="P354" s="343"/>
      <c r="Q354" s="343"/>
      <c r="R354" s="343"/>
      <c r="S354" s="343"/>
      <c r="T354" s="343"/>
      <c r="U354" s="343"/>
      <c r="V354" s="343"/>
      <c r="W354" s="343"/>
      <c r="X354" s="343"/>
      <c r="Y354" s="344"/>
      <c r="Z354" s="187"/>
      <c r="AA354" s="133"/>
    </row>
    <row r="355" spans="1:27" ht="20.100000000000001" customHeight="1" x14ac:dyDescent="0.15">
      <c r="A355" s="186"/>
      <c r="B355" s="115"/>
      <c r="C355" s="293"/>
      <c r="D355" s="304"/>
      <c r="E355" s="305"/>
      <c r="F355" s="306"/>
      <c r="G355" s="306"/>
      <c r="H355" s="308">
        <v>4</v>
      </c>
      <c r="I355" s="340" t="s">
        <v>398</v>
      </c>
      <c r="J355" s="341"/>
      <c r="K355" s="341"/>
      <c r="L355" s="342"/>
      <c r="M355" s="15"/>
      <c r="N355" s="312"/>
      <c r="O355" s="343"/>
      <c r="P355" s="343"/>
      <c r="Q355" s="343"/>
      <c r="R355" s="343"/>
      <c r="S355" s="343"/>
      <c r="T355" s="343"/>
      <c r="U355" s="343"/>
      <c r="V355" s="343"/>
      <c r="W355" s="343"/>
      <c r="X355" s="343"/>
      <c r="Y355" s="344"/>
      <c r="Z355" s="187"/>
      <c r="AA355" s="133"/>
    </row>
    <row r="356" spans="1:27" ht="20.100000000000001" customHeight="1" x14ac:dyDescent="0.15">
      <c r="A356" s="186"/>
      <c r="B356" s="115"/>
      <c r="C356" s="293"/>
      <c r="D356" s="304"/>
      <c r="E356" s="305"/>
      <c r="F356" s="306"/>
      <c r="G356" s="306"/>
      <c r="H356" s="308">
        <v>5</v>
      </c>
      <c r="I356" s="340" t="s">
        <v>338</v>
      </c>
      <c r="J356" s="341"/>
      <c r="K356" s="341"/>
      <c r="L356" s="342"/>
      <c r="M356" s="19"/>
      <c r="N356" s="312" t="s">
        <v>386</v>
      </c>
      <c r="O356" s="343"/>
      <c r="P356" s="343"/>
      <c r="Q356" s="343"/>
      <c r="R356" s="343"/>
      <c r="S356" s="343"/>
      <c r="T356" s="343"/>
      <c r="U356" s="343"/>
      <c r="V356" s="343"/>
      <c r="W356" s="343"/>
      <c r="X356" s="343"/>
      <c r="Y356" s="344"/>
      <c r="Z356" s="187"/>
      <c r="AA356" s="133"/>
    </row>
    <row r="357" spans="1:27" ht="20.100000000000001" customHeight="1" x14ac:dyDescent="0.15">
      <c r="A357" s="186"/>
      <c r="B357" s="115"/>
      <c r="C357" s="293"/>
      <c r="D357" s="314"/>
      <c r="E357" s="315"/>
      <c r="F357" s="316"/>
      <c r="G357" s="316"/>
      <c r="H357" s="322">
        <v>6</v>
      </c>
      <c r="I357" s="340" t="s">
        <v>397</v>
      </c>
      <c r="J357" s="341"/>
      <c r="K357" s="341"/>
      <c r="L357" s="342"/>
      <c r="M357" s="16"/>
      <c r="N357" s="312" t="s">
        <v>368</v>
      </c>
      <c r="O357" s="343"/>
      <c r="P357" s="343"/>
      <c r="Q357" s="343"/>
      <c r="R357" s="343"/>
      <c r="S357" s="343"/>
      <c r="T357" s="343"/>
      <c r="U357" s="343"/>
      <c r="V357" s="343"/>
      <c r="W357" s="343"/>
      <c r="X357" s="343"/>
      <c r="Y357" s="344"/>
      <c r="Z357" s="187"/>
      <c r="AA357" s="133"/>
    </row>
    <row r="358" spans="1:27" ht="20.100000000000001" customHeight="1" x14ac:dyDescent="0.15">
      <c r="A358" s="186"/>
      <c r="B358" s="115"/>
      <c r="C358" s="293"/>
      <c r="D358" s="318">
        <v>24</v>
      </c>
      <c r="E358" s="319" t="s">
        <v>292</v>
      </c>
      <c r="F358" s="320"/>
      <c r="G358" s="320"/>
      <c r="H358" s="308">
        <v>1</v>
      </c>
      <c r="I358" s="340" t="s">
        <v>339</v>
      </c>
      <c r="J358" s="341"/>
      <c r="K358" s="341"/>
      <c r="L358" s="342"/>
      <c r="M358" s="15"/>
      <c r="N358" s="312" t="s">
        <v>387</v>
      </c>
      <c r="O358" s="343"/>
      <c r="P358" s="343"/>
      <c r="Q358" s="343"/>
      <c r="R358" s="343"/>
      <c r="S358" s="343"/>
      <c r="T358" s="343"/>
      <c r="U358" s="343"/>
      <c r="V358" s="343"/>
      <c r="W358" s="343"/>
      <c r="X358" s="343"/>
      <c r="Y358" s="344"/>
      <c r="Z358" s="187"/>
      <c r="AA358" s="133"/>
    </row>
    <row r="359" spans="1:27" ht="20.100000000000001" customHeight="1" x14ac:dyDescent="0.15">
      <c r="A359" s="186"/>
      <c r="B359" s="115"/>
      <c r="C359" s="293"/>
      <c r="D359" s="304"/>
      <c r="E359" s="305"/>
      <c r="F359" s="306"/>
      <c r="G359" s="306"/>
      <c r="H359" s="308">
        <v>2</v>
      </c>
      <c r="I359" s="319" t="s">
        <v>340</v>
      </c>
      <c r="J359" s="320"/>
      <c r="K359" s="320"/>
      <c r="L359" s="321"/>
      <c r="M359" s="15"/>
      <c r="N359" s="312" t="s">
        <v>393</v>
      </c>
      <c r="O359" s="343"/>
      <c r="P359" s="343"/>
      <c r="Q359" s="343"/>
      <c r="R359" s="343"/>
      <c r="S359" s="343"/>
      <c r="T359" s="343"/>
      <c r="U359" s="343"/>
      <c r="V359" s="343"/>
      <c r="W359" s="343"/>
      <c r="X359" s="343"/>
      <c r="Y359" s="344"/>
      <c r="Z359" s="187"/>
      <c r="AA359" s="133"/>
    </row>
    <row r="360" spans="1:27" ht="20.100000000000001" customHeight="1" x14ac:dyDescent="0.15">
      <c r="A360" s="186"/>
      <c r="B360" s="115"/>
      <c r="C360" s="293"/>
      <c r="D360" s="304"/>
      <c r="E360" s="305"/>
      <c r="F360" s="306"/>
      <c r="G360" s="306"/>
      <c r="H360" s="308">
        <v>3</v>
      </c>
      <c r="I360" s="340" t="s">
        <v>458</v>
      </c>
      <c r="J360" s="341"/>
      <c r="K360" s="341"/>
      <c r="L360" s="342"/>
      <c r="M360" s="15"/>
      <c r="N360" s="312" t="s">
        <v>459</v>
      </c>
      <c r="O360" s="343"/>
      <c r="P360" s="343"/>
      <c r="Q360" s="343"/>
      <c r="R360" s="343"/>
      <c r="S360" s="343"/>
      <c r="T360" s="343"/>
      <c r="U360" s="343"/>
      <c r="V360" s="343"/>
      <c r="W360" s="343"/>
      <c r="X360" s="343"/>
      <c r="Y360" s="344"/>
      <c r="Z360" s="187"/>
      <c r="AA360" s="133"/>
    </row>
    <row r="361" spans="1:27" ht="20.100000000000001" customHeight="1" x14ac:dyDescent="0.15">
      <c r="A361" s="186"/>
      <c r="B361" s="115"/>
      <c r="C361" s="293"/>
      <c r="D361" s="304"/>
      <c r="E361" s="305"/>
      <c r="F361" s="306"/>
      <c r="G361" s="306"/>
      <c r="H361" s="351">
        <v>4</v>
      </c>
      <c r="I361" s="340" t="s">
        <v>341</v>
      </c>
      <c r="J361" s="341"/>
      <c r="K361" s="341"/>
      <c r="L361" s="342"/>
      <c r="M361" s="15"/>
      <c r="N361" s="312" t="s">
        <v>388</v>
      </c>
      <c r="O361" s="343"/>
      <c r="P361" s="343"/>
      <c r="Q361" s="343"/>
      <c r="R361" s="343"/>
      <c r="S361" s="343"/>
      <c r="T361" s="343"/>
      <c r="U361" s="343"/>
      <c r="V361" s="343"/>
      <c r="W361" s="343"/>
      <c r="X361" s="343"/>
      <c r="Y361" s="344"/>
      <c r="Z361" s="187"/>
      <c r="AA361" s="133"/>
    </row>
    <row r="362" spans="1:27" ht="20.100000000000001" customHeight="1" x14ac:dyDescent="0.15">
      <c r="A362" s="186"/>
      <c r="B362" s="115"/>
      <c r="C362" s="293"/>
      <c r="D362" s="304"/>
      <c r="E362" s="305"/>
      <c r="F362" s="306"/>
      <c r="G362" s="306"/>
      <c r="H362" s="351">
        <v>5</v>
      </c>
      <c r="I362" s="340" t="s">
        <v>224</v>
      </c>
      <c r="J362" s="341"/>
      <c r="K362" s="341"/>
      <c r="L362" s="342"/>
      <c r="M362" s="15"/>
      <c r="N362" s="312"/>
      <c r="O362" s="343"/>
      <c r="P362" s="343"/>
      <c r="Q362" s="343"/>
      <c r="R362" s="343"/>
      <c r="S362" s="343"/>
      <c r="T362" s="343"/>
      <c r="U362" s="343"/>
      <c r="V362" s="343"/>
      <c r="W362" s="343"/>
      <c r="X362" s="343"/>
      <c r="Y362" s="344"/>
      <c r="Z362" s="187"/>
      <c r="AA362" s="133"/>
    </row>
    <row r="363" spans="1:27" ht="20.100000000000001" customHeight="1" x14ac:dyDescent="0.15">
      <c r="A363" s="186"/>
      <c r="B363" s="115"/>
      <c r="C363" s="293"/>
      <c r="D363" s="304"/>
      <c r="E363" s="305"/>
      <c r="F363" s="306"/>
      <c r="G363" s="306"/>
      <c r="H363" s="351">
        <v>6</v>
      </c>
      <c r="I363" s="340" t="s">
        <v>342</v>
      </c>
      <c r="J363" s="341"/>
      <c r="K363" s="341"/>
      <c r="L363" s="342"/>
      <c r="M363" s="15"/>
      <c r="N363" s="312" t="s">
        <v>389</v>
      </c>
      <c r="O363" s="343"/>
      <c r="P363" s="343"/>
      <c r="Q363" s="343"/>
      <c r="R363" s="343"/>
      <c r="S363" s="343"/>
      <c r="T363" s="343"/>
      <c r="U363" s="343"/>
      <c r="V363" s="343"/>
      <c r="W363" s="343"/>
      <c r="X363" s="343"/>
      <c r="Y363" s="344"/>
      <c r="Z363" s="187"/>
      <c r="AA363" s="133"/>
    </row>
    <row r="364" spans="1:27" ht="20.100000000000001" customHeight="1" x14ac:dyDescent="0.15">
      <c r="A364" s="186"/>
      <c r="B364" s="115"/>
      <c r="C364" s="293"/>
      <c r="D364" s="314"/>
      <c r="E364" s="315"/>
      <c r="F364" s="316"/>
      <c r="G364" s="316"/>
      <c r="H364" s="351">
        <v>7</v>
      </c>
      <c r="I364" s="340" t="s">
        <v>293</v>
      </c>
      <c r="J364" s="341"/>
      <c r="K364" s="341"/>
      <c r="L364" s="342"/>
      <c r="M364" s="15"/>
      <c r="N364" s="312" t="s">
        <v>364</v>
      </c>
      <c r="O364" s="343"/>
      <c r="P364" s="343"/>
      <c r="Q364" s="343"/>
      <c r="R364" s="343"/>
      <c r="S364" s="343"/>
      <c r="T364" s="343"/>
      <c r="U364" s="343"/>
      <c r="V364" s="343"/>
      <c r="W364" s="343"/>
      <c r="X364" s="343"/>
      <c r="Y364" s="344"/>
      <c r="Z364" s="187"/>
      <c r="AA364" s="133"/>
    </row>
    <row r="365" spans="1:27" ht="20.100000000000001" customHeight="1" x14ac:dyDescent="0.15">
      <c r="A365" s="186"/>
      <c r="B365" s="115"/>
      <c r="C365" s="293"/>
      <c r="D365" s="352">
        <v>25</v>
      </c>
      <c r="E365" s="353" t="s">
        <v>293</v>
      </c>
      <c r="F365" s="354"/>
      <c r="G365" s="354"/>
      <c r="H365" s="355">
        <v>1</v>
      </c>
      <c r="I365" s="356" t="s">
        <v>397</v>
      </c>
      <c r="J365" s="328"/>
      <c r="K365" s="328"/>
      <c r="L365" s="329"/>
      <c r="M365" s="18"/>
      <c r="N365" s="357" t="s">
        <v>394</v>
      </c>
      <c r="O365" s="358"/>
      <c r="P365" s="358"/>
      <c r="Q365" s="358"/>
      <c r="R365" s="358"/>
      <c r="S365" s="358"/>
      <c r="T365" s="358"/>
      <c r="U365" s="358"/>
      <c r="V365" s="358"/>
      <c r="W365" s="358"/>
      <c r="X365" s="358"/>
      <c r="Y365" s="359"/>
      <c r="Z365" s="187"/>
      <c r="AA365" s="133"/>
    </row>
    <row r="366" spans="1:27" ht="20.100000000000001" customHeight="1" x14ac:dyDescent="0.15">
      <c r="A366" s="186"/>
      <c r="B366" s="115"/>
      <c r="C366" s="128"/>
      <c r="D366" s="360"/>
      <c r="E366" s="360"/>
      <c r="F366" s="360"/>
      <c r="G366" s="360"/>
      <c r="H366" s="360"/>
      <c r="I366" s="360"/>
      <c r="J366" s="360"/>
      <c r="K366" s="360"/>
      <c r="L366" s="360"/>
      <c r="M366" s="360"/>
      <c r="N366" s="360"/>
      <c r="O366" s="360"/>
      <c r="P366" s="360"/>
      <c r="Q366" s="360"/>
      <c r="R366" s="360"/>
      <c r="S366" s="360"/>
      <c r="T366" s="360"/>
      <c r="U366" s="360"/>
      <c r="V366" s="360"/>
      <c r="W366" s="360"/>
      <c r="X366" s="360"/>
      <c r="Y366" s="279"/>
      <c r="Z366" s="281"/>
      <c r="AA366" s="133"/>
    </row>
    <row r="367" spans="1:27" ht="20.100000000000001" customHeight="1" x14ac:dyDescent="0.15">
      <c r="A367" s="186"/>
      <c r="B367" s="115"/>
      <c r="C367" s="128"/>
      <c r="D367" s="136">
        <v>26</v>
      </c>
      <c r="E367" s="361" t="s">
        <v>343</v>
      </c>
      <c r="F367" s="279"/>
      <c r="G367" s="279"/>
      <c r="H367" s="279"/>
      <c r="I367" s="279"/>
      <c r="J367" s="279"/>
      <c r="K367" s="279"/>
      <c r="L367" s="279"/>
      <c r="M367" s="280"/>
      <c r="N367" s="279"/>
      <c r="O367" s="279"/>
      <c r="P367" s="279"/>
      <c r="Q367" s="279"/>
      <c r="R367" s="279"/>
      <c r="S367" s="279"/>
      <c r="T367" s="279"/>
      <c r="U367" s="279"/>
      <c r="V367" s="279"/>
      <c r="W367" s="279"/>
      <c r="X367" s="279"/>
      <c r="Y367" s="279"/>
      <c r="Z367" s="281"/>
      <c r="AA367" s="133"/>
    </row>
    <row r="368" spans="1:27" ht="54" customHeight="1" x14ac:dyDescent="0.15">
      <c r="A368" s="186">
        <f>IF(AND(M365="○",TRIM(E368)=""), 1001, 0)</f>
        <v>0</v>
      </c>
      <c r="B368" s="115"/>
      <c r="C368" s="128"/>
      <c r="D368" s="360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281"/>
      <c r="AA368" s="133"/>
    </row>
    <row r="369" spans="1:27" ht="15" customHeight="1" x14ac:dyDescent="0.15">
      <c r="A369" s="186"/>
      <c r="B369" s="115"/>
      <c r="C369" s="128"/>
      <c r="M369" s="333"/>
      <c r="N369" s="279"/>
      <c r="Z369" s="187"/>
      <c r="AA369" s="133"/>
    </row>
    <row r="370" spans="1:27" ht="15" customHeight="1" x14ac:dyDescent="0.15">
      <c r="B370" s="187"/>
      <c r="C370" s="362"/>
      <c r="D370" s="273"/>
      <c r="E370" s="273"/>
      <c r="F370" s="273"/>
      <c r="G370" s="273"/>
      <c r="H370" s="273"/>
      <c r="I370" s="273"/>
      <c r="J370" s="273"/>
      <c r="K370" s="273"/>
      <c r="L370" s="273"/>
      <c r="M370" s="273"/>
      <c r="N370" s="273"/>
      <c r="O370" s="273"/>
      <c r="P370" s="273"/>
      <c r="Q370" s="273"/>
      <c r="R370" s="273"/>
      <c r="S370" s="273"/>
      <c r="T370" s="273"/>
      <c r="U370" s="273"/>
      <c r="V370" s="273"/>
      <c r="W370" s="273"/>
      <c r="X370" s="273"/>
      <c r="Y370" s="273"/>
      <c r="Z370" s="273"/>
      <c r="AA370" s="188"/>
    </row>
    <row r="371" spans="1:27" ht="15" customHeight="1" x14ac:dyDescent="0.15"/>
    <row r="372" spans="1:27" ht="15" customHeight="1" x14ac:dyDescent="0.15">
      <c r="A372" s="363"/>
    </row>
    <row r="373" spans="1:27" ht="20.100000000000001" customHeight="1" x14ac:dyDescent="0.15">
      <c r="A373" s="186"/>
      <c r="B373" s="115"/>
      <c r="C373" s="156" t="s">
        <v>461</v>
      </c>
      <c r="D373" s="157"/>
      <c r="E373" s="157"/>
      <c r="F373" s="157"/>
      <c r="G373" s="157"/>
      <c r="H373" s="157"/>
      <c r="I373" s="188"/>
      <c r="M373" s="364"/>
    </row>
    <row r="374" spans="1:27" ht="15" customHeight="1" x14ac:dyDescent="0.15">
      <c r="A374" s="186"/>
      <c r="B374" s="115"/>
      <c r="C374" s="128"/>
      <c r="D374" s="129"/>
      <c r="E374" s="129"/>
      <c r="F374" s="129"/>
      <c r="G374" s="129"/>
      <c r="H374" s="129"/>
      <c r="I374" s="365"/>
      <c r="J374" s="131"/>
      <c r="K374" s="131"/>
      <c r="L374" s="131"/>
      <c r="M374" s="159"/>
      <c r="N374" s="159"/>
      <c r="O374" s="131"/>
      <c r="P374" s="131"/>
      <c r="Q374" s="131"/>
      <c r="R374" s="131"/>
      <c r="S374" s="131"/>
      <c r="T374" s="131"/>
      <c r="U374" s="131"/>
      <c r="V374" s="131"/>
      <c r="W374" s="131"/>
      <c r="X374" s="131"/>
      <c r="Y374" s="131"/>
      <c r="Z374" s="276"/>
    </row>
    <row r="375" spans="1:27" ht="15.75" hidden="1" customHeight="1" x14ac:dyDescent="0.15">
      <c r="A375" s="186"/>
      <c r="B375" s="115"/>
      <c r="C375" s="128"/>
      <c r="D375" s="129"/>
      <c r="E375" s="129"/>
      <c r="F375" s="129"/>
      <c r="G375" s="129"/>
      <c r="H375" s="129"/>
      <c r="I375" s="129"/>
      <c r="J375" s="133"/>
      <c r="K375" s="133"/>
      <c r="L375" s="133"/>
      <c r="M375" s="147"/>
      <c r="N375" s="147"/>
      <c r="O375" s="133"/>
      <c r="P375" s="133"/>
      <c r="Q375" s="133"/>
      <c r="R375" s="133"/>
      <c r="S375" s="133"/>
      <c r="T375" s="133"/>
      <c r="U375" s="133"/>
      <c r="V375" s="133"/>
      <c r="W375" s="133"/>
      <c r="X375" s="133"/>
      <c r="Y375" s="133"/>
      <c r="Z375" s="187"/>
    </row>
    <row r="376" spans="1:27" ht="20.100000000000001" hidden="1" customHeight="1" x14ac:dyDescent="0.15">
      <c r="A376" s="115"/>
      <c r="B376" s="115"/>
      <c r="C376" s="135"/>
      <c r="D376" s="136"/>
      <c r="E376" s="336"/>
      <c r="F376" s="336"/>
      <c r="G376" s="336"/>
      <c r="H376" s="336"/>
      <c r="I376" s="336"/>
      <c r="J376" s="336"/>
      <c r="K376" s="336"/>
      <c r="L376" s="336"/>
      <c r="M376" s="336"/>
      <c r="N376" s="336"/>
      <c r="O376" s="336"/>
      <c r="P376" s="336"/>
      <c r="Q376" s="336"/>
      <c r="R376" s="336"/>
      <c r="S376" s="336"/>
      <c r="T376" s="336"/>
      <c r="U376" s="336"/>
      <c r="V376" s="336"/>
      <c r="W376" s="336"/>
      <c r="X376" s="336"/>
      <c r="Y376" s="336"/>
      <c r="Z376" s="366"/>
      <c r="AA376" s="133"/>
    </row>
    <row r="377" spans="1:27" ht="20.100000000000001" customHeight="1" x14ac:dyDescent="0.15">
      <c r="A377" s="186"/>
      <c r="B377" s="115"/>
      <c r="C377" s="135"/>
      <c r="D377" s="367"/>
      <c r="E377" s="368" t="s">
        <v>82</v>
      </c>
      <c r="F377" s="190"/>
      <c r="G377" s="190"/>
      <c r="H377" s="190"/>
      <c r="I377" s="190"/>
      <c r="J377" s="190"/>
      <c r="K377" s="190"/>
      <c r="L377" s="190"/>
      <c r="M377" s="369"/>
      <c r="N377" s="291" t="s">
        <v>83</v>
      </c>
      <c r="O377" s="288"/>
      <c r="P377" s="288"/>
      <c r="Q377" s="288"/>
      <c r="R377" s="288"/>
      <c r="S377" s="288"/>
      <c r="T377" s="288"/>
      <c r="U377" s="288"/>
      <c r="V377" s="288"/>
      <c r="W377" s="288"/>
      <c r="X377" s="288"/>
      <c r="Y377" s="292"/>
      <c r="Z377" s="134"/>
    </row>
    <row r="378" spans="1:27" ht="20.100000000000001" customHeight="1" x14ac:dyDescent="0.15">
      <c r="A378" s="115"/>
      <c r="B378" s="115"/>
      <c r="C378" s="135"/>
      <c r="D378" s="370">
        <v>1</v>
      </c>
      <c r="E378" s="58"/>
      <c r="F378" s="59"/>
      <c r="G378" s="59"/>
      <c r="H378" s="59"/>
      <c r="I378" s="59"/>
      <c r="J378" s="59"/>
      <c r="K378" s="59"/>
      <c r="L378" s="59"/>
      <c r="M378" s="60"/>
      <c r="N378" s="58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70"/>
      <c r="Z378" s="134"/>
      <c r="AA378" s="133"/>
    </row>
    <row r="379" spans="1:27" ht="20.100000000000001" customHeight="1" x14ac:dyDescent="0.15">
      <c r="A379" s="115"/>
      <c r="B379" s="115"/>
      <c r="C379" s="135"/>
      <c r="D379" s="371">
        <f>D378+1</f>
        <v>2</v>
      </c>
      <c r="E379" s="44"/>
      <c r="F379" s="45"/>
      <c r="G379" s="45"/>
      <c r="H379" s="45"/>
      <c r="I379" s="45"/>
      <c r="J379" s="45"/>
      <c r="K379" s="45"/>
      <c r="L379" s="45"/>
      <c r="M379" s="46"/>
      <c r="N379" s="44"/>
      <c r="O379" s="45"/>
      <c r="P379" s="45"/>
      <c r="Q379" s="45"/>
      <c r="R379" s="45"/>
      <c r="S379" s="45"/>
      <c r="T379" s="45"/>
      <c r="U379" s="45"/>
      <c r="V379" s="45"/>
      <c r="W379" s="45"/>
      <c r="X379" s="45"/>
      <c r="Y379" s="71"/>
      <c r="Z379" s="134"/>
      <c r="AA379" s="133"/>
    </row>
    <row r="380" spans="1:27" ht="20.100000000000001" customHeight="1" x14ac:dyDescent="0.15">
      <c r="A380" s="115"/>
      <c r="B380" s="115"/>
      <c r="C380" s="135"/>
      <c r="D380" s="371">
        <f t="shared" ref="D380:D386" si="0">D379+1</f>
        <v>3</v>
      </c>
      <c r="E380" s="44"/>
      <c r="F380" s="45"/>
      <c r="G380" s="45"/>
      <c r="H380" s="45"/>
      <c r="I380" s="45"/>
      <c r="J380" s="45"/>
      <c r="K380" s="45"/>
      <c r="L380" s="45"/>
      <c r="M380" s="46"/>
      <c r="N380" s="44"/>
      <c r="O380" s="45"/>
      <c r="P380" s="45"/>
      <c r="Q380" s="45"/>
      <c r="R380" s="45"/>
      <c r="S380" s="45"/>
      <c r="T380" s="45"/>
      <c r="U380" s="45"/>
      <c r="V380" s="45"/>
      <c r="W380" s="45"/>
      <c r="X380" s="45"/>
      <c r="Y380" s="71"/>
      <c r="Z380" s="134"/>
      <c r="AA380" s="133"/>
    </row>
    <row r="381" spans="1:27" ht="20.100000000000001" customHeight="1" x14ac:dyDescent="0.15">
      <c r="A381" s="115"/>
      <c r="B381" s="115"/>
      <c r="C381" s="135"/>
      <c r="D381" s="371">
        <f t="shared" si="0"/>
        <v>4</v>
      </c>
      <c r="E381" s="44"/>
      <c r="F381" s="45"/>
      <c r="G381" s="45"/>
      <c r="H381" s="45"/>
      <c r="I381" s="45"/>
      <c r="J381" s="45"/>
      <c r="K381" s="45"/>
      <c r="L381" s="45"/>
      <c r="M381" s="46"/>
      <c r="N381" s="44"/>
      <c r="O381" s="45"/>
      <c r="P381" s="45"/>
      <c r="Q381" s="45"/>
      <c r="R381" s="45"/>
      <c r="S381" s="45"/>
      <c r="T381" s="45"/>
      <c r="U381" s="45"/>
      <c r="V381" s="45"/>
      <c r="W381" s="45"/>
      <c r="X381" s="45"/>
      <c r="Y381" s="71"/>
      <c r="Z381" s="134"/>
      <c r="AA381" s="133"/>
    </row>
    <row r="382" spans="1:27" ht="20.100000000000001" customHeight="1" x14ac:dyDescent="0.15">
      <c r="A382" s="115"/>
      <c r="B382" s="115"/>
      <c r="C382" s="135"/>
      <c r="D382" s="371">
        <f t="shared" si="0"/>
        <v>5</v>
      </c>
      <c r="E382" s="44"/>
      <c r="F382" s="45"/>
      <c r="G382" s="45"/>
      <c r="H382" s="45"/>
      <c r="I382" s="45"/>
      <c r="J382" s="45"/>
      <c r="K382" s="45"/>
      <c r="L382" s="45"/>
      <c r="M382" s="46"/>
      <c r="N382" s="44"/>
      <c r="O382" s="45"/>
      <c r="P382" s="45"/>
      <c r="Q382" s="45"/>
      <c r="R382" s="45"/>
      <c r="S382" s="45"/>
      <c r="T382" s="45"/>
      <c r="U382" s="45"/>
      <c r="V382" s="45"/>
      <c r="W382" s="45"/>
      <c r="X382" s="45"/>
      <c r="Y382" s="71"/>
      <c r="Z382" s="134"/>
      <c r="AA382" s="133"/>
    </row>
    <row r="383" spans="1:27" ht="20.100000000000001" customHeight="1" x14ac:dyDescent="0.15">
      <c r="A383" s="115"/>
      <c r="B383" s="115"/>
      <c r="C383" s="135"/>
      <c r="D383" s="371">
        <f t="shared" si="0"/>
        <v>6</v>
      </c>
      <c r="E383" s="44"/>
      <c r="F383" s="45"/>
      <c r="G383" s="45"/>
      <c r="H383" s="45"/>
      <c r="I383" s="45"/>
      <c r="J383" s="45"/>
      <c r="K383" s="45"/>
      <c r="L383" s="45"/>
      <c r="M383" s="46"/>
      <c r="N383" s="44"/>
      <c r="O383" s="45"/>
      <c r="P383" s="45"/>
      <c r="Q383" s="45"/>
      <c r="R383" s="45"/>
      <c r="S383" s="45"/>
      <c r="T383" s="45"/>
      <c r="U383" s="45"/>
      <c r="V383" s="45"/>
      <c r="W383" s="45"/>
      <c r="X383" s="45"/>
      <c r="Y383" s="71"/>
      <c r="Z383" s="134"/>
      <c r="AA383" s="133"/>
    </row>
    <row r="384" spans="1:27" ht="20.100000000000001" customHeight="1" x14ac:dyDescent="0.15">
      <c r="A384" s="115"/>
      <c r="B384" s="115"/>
      <c r="C384" s="135"/>
      <c r="D384" s="371">
        <f t="shared" si="0"/>
        <v>7</v>
      </c>
      <c r="E384" s="44"/>
      <c r="F384" s="45"/>
      <c r="G384" s="45"/>
      <c r="H384" s="45"/>
      <c r="I384" s="45"/>
      <c r="J384" s="45"/>
      <c r="K384" s="45"/>
      <c r="L384" s="45"/>
      <c r="M384" s="46"/>
      <c r="N384" s="44"/>
      <c r="O384" s="45"/>
      <c r="P384" s="45"/>
      <c r="Q384" s="45"/>
      <c r="R384" s="45"/>
      <c r="S384" s="45"/>
      <c r="T384" s="45"/>
      <c r="U384" s="45"/>
      <c r="V384" s="45"/>
      <c r="W384" s="45"/>
      <c r="X384" s="45"/>
      <c r="Y384" s="71"/>
      <c r="Z384" s="134"/>
      <c r="AA384" s="133"/>
    </row>
    <row r="385" spans="1:27" ht="20.100000000000001" customHeight="1" x14ac:dyDescent="0.15">
      <c r="A385" s="115"/>
      <c r="B385" s="115"/>
      <c r="C385" s="135"/>
      <c r="D385" s="371">
        <f t="shared" si="0"/>
        <v>8</v>
      </c>
      <c r="E385" s="44"/>
      <c r="F385" s="45"/>
      <c r="G385" s="45"/>
      <c r="H385" s="45"/>
      <c r="I385" s="45"/>
      <c r="J385" s="45"/>
      <c r="K385" s="45"/>
      <c r="L385" s="45"/>
      <c r="M385" s="46"/>
      <c r="N385" s="44"/>
      <c r="O385" s="45"/>
      <c r="P385" s="45"/>
      <c r="Q385" s="45"/>
      <c r="R385" s="45"/>
      <c r="S385" s="45"/>
      <c r="T385" s="45"/>
      <c r="U385" s="45"/>
      <c r="V385" s="45"/>
      <c r="W385" s="45"/>
      <c r="X385" s="45"/>
      <c r="Y385" s="71"/>
      <c r="Z385" s="134"/>
      <c r="AA385" s="133"/>
    </row>
    <row r="386" spans="1:27" ht="20.100000000000001" customHeight="1" x14ac:dyDescent="0.15">
      <c r="A386" s="115"/>
      <c r="B386" s="115"/>
      <c r="C386" s="135"/>
      <c r="D386" s="372">
        <f t="shared" si="0"/>
        <v>9</v>
      </c>
      <c r="E386" s="39"/>
      <c r="F386" s="40"/>
      <c r="G386" s="40"/>
      <c r="H386" s="40"/>
      <c r="I386" s="40"/>
      <c r="J386" s="40"/>
      <c r="K386" s="40"/>
      <c r="L386" s="40"/>
      <c r="M386" s="41"/>
      <c r="N386" s="39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69"/>
      <c r="Z386" s="134"/>
      <c r="AA386" s="133"/>
    </row>
    <row r="387" spans="1:27" ht="15" customHeight="1" x14ac:dyDescent="0.15">
      <c r="A387" s="115"/>
      <c r="B387" s="115"/>
      <c r="C387" s="135"/>
      <c r="D387" s="136"/>
      <c r="E387" s="138"/>
      <c r="F387" s="138"/>
      <c r="G387" s="138"/>
      <c r="H387" s="138"/>
      <c r="I387" s="360"/>
      <c r="J387" s="141"/>
      <c r="K387" s="141"/>
      <c r="L387" s="141"/>
      <c r="M387" s="141"/>
      <c r="N387" s="141"/>
      <c r="O387" s="141"/>
      <c r="P387" s="141"/>
      <c r="Q387" s="141"/>
      <c r="R387" s="141"/>
      <c r="S387" s="141"/>
      <c r="T387" s="141"/>
      <c r="U387" s="141"/>
      <c r="V387" s="141"/>
      <c r="W387" s="141"/>
      <c r="X387" s="141"/>
      <c r="Y387" s="141"/>
      <c r="Z387" s="134"/>
      <c r="AA387" s="133"/>
    </row>
    <row r="388" spans="1:27" ht="15" customHeight="1" x14ac:dyDescent="0.15">
      <c r="A388" s="115"/>
      <c r="B388" s="115"/>
      <c r="C388" s="373"/>
      <c r="D388" s="374"/>
      <c r="E388" s="151"/>
      <c r="F388" s="151"/>
      <c r="G388" s="151"/>
      <c r="H388" s="151"/>
      <c r="I388" s="375"/>
      <c r="J388" s="376"/>
      <c r="K388" s="376"/>
      <c r="L388" s="376"/>
      <c r="M388" s="376"/>
      <c r="N388" s="376"/>
      <c r="O388" s="376"/>
      <c r="P388" s="376"/>
      <c r="Q388" s="376"/>
      <c r="R388" s="376"/>
      <c r="S388" s="376"/>
      <c r="T388" s="376"/>
      <c r="U388" s="376"/>
      <c r="V388" s="376"/>
      <c r="W388" s="376"/>
      <c r="X388" s="376"/>
      <c r="Y388" s="376"/>
      <c r="Z388" s="154"/>
      <c r="AA388" s="133"/>
    </row>
    <row r="389" spans="1:27" ht="15" customHeight="1" x14ac:dyDescent="0.15"/>
    <row r="390" spans="1:27" ht="15" customHeight="1" x14ac:dyDescent="0.15">
      <c r="A390" s="363"/>
    </row>
    <row r="391" spans="1:27" ht="20.100000000000001" customHeight="1" x14ac:dyDescent="0.15">
      <c r="A391" s="186"/>
      <c r="B391" s="115"/>
      <c r="C391" s="156" t="s">
        <v>462</v>
      </c>
      <c r="D391" s="157"/>
      <c r="E391" s="157"/>
      <c r="F391" s="157"/>
      <c r="G391" s="157"/>
      <c r="H391" s="157"/>
      <c r="I391" s="188"/>
      <c r="M391" s="364"/>
    </row>
    <row r="392" spans="1:27" ht="15" customHeight="1" x14ac:dyDescent="0.15">
      <c r="A392" s="186"/>
      <c r="B392" s="115"/>
      <c r="C392" s="128"/>
      <c r="D392" s="129"/>
      <c r="E392" s="129"/>
      <c r="F392" s="129"/>
      <c r="G392" s="129"/>
      <c r="H392" s="129"/>
      <c r="I392" s="365"/>
      <c r="J392" s="131"/>
      <c r="K392" s="131"/>
      <c r="L392" s="131"/>
      <c r="M392" s="159"/>
      <c r="N392" s="159"/>
      <c r="O392" s="131"/>
      <c r="P392" s="131"/>
      <c r="Q392" s="131"/>
      <c r="R392" s="131"/>
      <c r="S392" s="131"/>
      <c r="T392" s="131"/>
      <c r="U392" s="131"/>
      <c r="V392" s="131"/>
      <c r="W392" s="131"/>
      <c r="X392" s="131"/>
      <c r="Y392" s="131"/>
      <c r="Z392" s="276"/>
    </row>
    <row r="393" spans="1:27" ht="20.100000000000001" customHeight="1" x14ac:dyDescent="0.15">
      <c r="A393" s="186"/>
      <c r="B393" s="115"/>
      <c r="C393" s="128"/>
      <c r="D393" s="377" t="s">
        <v>86</v>
      </c>
      <c r="E393" s="129"/>
      <c r="F393" s="129"/>
      <c r="G393" s="129"/>
      <c r="H393" s="129"/>
      <c r="I393" s="129"/>
      <c r="J393" s="133"/>
      <c r="K393" s="133"/>
      <c r="L393" s="133"/>
      <c r="M393" s="147"/>
      <c r="N393" s="147"/>
      <c r="O393" s="133"/>
      <c r="P393" s="133"/>
      <c r="Q393" s="133"/>
      <c r="R393" s="133"/>
      <c r="S393" s="133"/>
      <c r="T393" s="133"/>
      <c r="U393" s="133"/>
      <c r="V393" s="133"/>
      <c r="W393" s="133"/>
      <c r="X393" s="133"/>
      <c r="Y393" s="133"/>
      <c r="Z393" s="187"/>
    </row>
    <row r="394" spans="1:27" ht="30" customHeight="1" x14ac:dyDescent="0.15">
      <c r="A394" s="115"/>
      <c r="B394" s="115"/>
      <c r="C394" s="128"/>
      <c r="D394" s="378" t="s">
        <v>466</v>
      </c>
      <c r="E394" s="378"/>
      <c r="F394" s="378"/>
      <c r="G394" s="378"/>
      <c r="H394" s="378"/>
      <c r="I394" s="378"/>
      <c r="J394" s="378"/>
      <c r="K394" s="378"/>
      <c r="L394" s="378"/>
      <c r="M394" s="378"/>
      <c r="N394" s="378"/>
      <c r="O394" s="378"/>
      <c r="P394" s="378"/>
      <c r="Q394" s="378"/>
      <c r="R394" s="378"/>
      <c r="S394" s="378"/>
      <c r="T394" s="378"/>
      <c r="U394" s="378"/>
      <c r="V394" s="378"/>
      <c r="W394" s="378"/>
      <c r="X394" s="378"/>
      <c r="Y394" s="378"/>
      <c r="Z394" s="187"/>
    </row>
    <row r="395" spans="1:27" ht="30" customHeight="1" x14ac:dyDescent="0.15">
      <c r="A395" s="115"/>
      <c r="B395" s="115"/>
      <c r="C395" s="293"/>
      <c r="D395" s="379" t="s">
        <v>78</v>
      </c>
      <c r="E395" s="380"/>
      <c r="F395" s="380"/>
      <c r="G395" s="380"/>
      <c r="H395" s="380"/>
      <c r="I395" s="381"/>
      <c r="J395" s="382" t="s">
        <v>87</v>
      </c>
      <c r="K395" s="230"/>
      <c r="L395" s="383"/>
      <c r="M395" s="384" t="s">
        <v>430</v>
      </c>
      <c r="N395" s="380"/>
      <c r="O395" s="381"/>
      <c r="P395" s="385" t="str">
        <f>"有効期間　" &amp; 日付例_s</f>
        <v>有効期間　例)2025/4/1</v>
      </c>
      <c r="Q395" s="385"/>
      <c r="R395" s="385"/>
      <c r="S395" s="385"/>
      <c r="T395" s="385"/>
      <c r="U395" s="385"/>
      <c r="V395" s="385"/>
      <c r="W395" s="385"/>
      <c r="X395" s="385"/>
      <c r="Y395" s="386"/>
      <c r="Z395" s="187"/>
    </row>
    <row r="396" spans="1:27" ht="30" customHeight="1" x14ac:dyDescent="0.15">
      <c r="A396" s="115"/>
      <c r="B396" s="115"/>
      <c r="C396" s="293"/>
      <c r="D396" s="64"/>
      <c r="E396" s="34"/>
      <c r="F396" s="34"/>
      <c r="G396" s="34"/>
      <c r="H396" s="34"/>
      <c r="I396" s="35"/>
      <c r="J396" s="65"/>
      <c r="K396" s="66"/>
      <c r="L396" s="67"/>
      <c r="M396" s="58"/>
      <c r="N396" s="59"/>
      <c r="O396" s="60"/>
      <c r="P396" s="61"/>
      <c r="Q396" s="62"/>
      <c r="R396" s="246" t="s">
        <v>84</v>
      </c>
      <c r="S396" s="22"/>
      <c r="T396" s="22"/>
      <c r="U396" s="22"/>
      <c r="V396" s="22"/>
      <c r="W396" s="22"/>
      <c r="X396" s="22"/>
      <c r="Y396" s="276" t="s">
        <v>85</v>
      </c>
      <c r="Z396" s="187"/>
    </row>
    <row r="397" spans="1:27" ht="30" customHeight="1" x14ac:dyDescent="0.15">
      <c r="A397" s="115"/>
      <c r="B397" s="115"/>
      <c r="C397" s="293"/>
      <c r="D397" s="68"/>
      <c r="E397" s="26"/>
      <c r="F397" s="26"/>
      <c r="G397" s="26"/>
      <c r="H397" s="26"/>
      <c r="I397" s="27"/>
      <c r="J397" s="49"/>
      <c r="K397" s="50"/>
      <c r="L397" s="51"/>
      <c r="M397" s="44"/>
      <c r="N397" s="45"/>
      <c r="O397" s="46"/>
      <c r="P397" s="47"/>
      <c r="Q397" s="48"/>
      <c r="R397" s="387" t="s">
        <v>84</v>
      </c>
      <c r="S397" s="20"/>
      <c r="T397" s="20"/>
      <c r="U397" s="20"/>
      <c r="V397" s="20"/>
      <c r="W397" s="20"/>
      <c r="X397" s="20"/>
      <c r="Y397" s="388" t="s">
        <v>85</v>
      </c>
      <c r="Z397" s="187"/>
    </row>
    <row r="398" spans="1:27" ht="30" customHeight="1" x14ac:dyDescent="0.15">
      <c r="A398" s="115"/>
      <c r="B398" s="115"/>
      <c r="C398" s="128"/>
      <c r="D398" s="68"/>
      <c r="E398" s="26"/>
      <c r="F398" s="26"/>
      <c r="G398" s="26"/>
      <c r="H398" s="26"/>
      <c r="I398" s="27"/>
      <c r="J398" s="49"/>
      <c r="K398" s="50"/>
      <c r="L398" s="51"/>
      <c r="M398" s="44"/>
      <c r="N398" s="45"/>
      <c r="O398" s="46"/>
      <c r="P398" s="47"/>
      <c r="Q398" s="48"/>
      <c r="R398" s="387" t="s">
        <v>84</v>
      </c>
      <c r="S398" s="20"/>
      <c r="T398" s="20"/>
      <c r="U398" s="20"/>
      <c r="V398" s="20"/>
      <c r="W398" s="20"/>
      <c r="X398" s="20"/>
      <c r="Y398" s="389" t="s">
        <v>85</v>
      </c>
      <c r="Z398" s="187"/>
    </row>
    <row r="399" spans="1:27" ht="30" customHeight="1" x14ac:dyDescent="0.15">
      <c r="A399" s="115"/>
      <c r="B399" s="115"/>
      <c r="C399" s="128"/>
      <c r="D399" s="68"/>
      <c r="E399" s="26"/>
      <c r="F399" s="26"/>
      <c r="G399" s="26"/>
      <c r="H399" s="26"/>
      <c r="I399" s="27"/>
      <c r="J399" s="49"/>
      <c r="K399" s="50"/>
      <c r="L399" s="51"/>
      <c r="M399" s="44"/>
      <c r="N399" s="45"/>
      <c r="O399" s="46"/>
      <c r="P399" s="47"/>
      <c r="Q399" s="48"/>
      <c r="R399" s="387" t="s">
        <v>84</v>
      </c>
      <c r="S399" s="20"/>
      <c r="T399" s="20"/>
      <c r="U399" s="20"/>
      <c r="V399" s="20"/>
      <c r="W399" s="20"/>
      <c r="X399" s="20"/>
      <c r="Y399" s="187" t="s">
        <v>85</v>
      </c>
      <c r="Z399" s="187"/>
    </row>
    <row r="400" spans="1:27" ht="30" customHeight="1" x14ac:dyDescent="0.15">
      <c r="A400" s="115"/>
      <c r="B400" s="115"/>
      <c r="C400" s="128"/>
      <c r="D400" s="52"/>
      <c r="E400" s="53"/>
      <c r="F400" s="53"/>
      <c r="G400" s="53"/>
      <c r="H400" s="53"/>
      <c r="I400" s="54"/>
      <c r="J400" s="55"/>
      <c r="K400" s="56"/>
      <c r="L400" s="57"/>
      <c r="M400" s="39"/>
      <c r="N400" s="40"/>
      <c r="O400" s="41"/>
      <c r="P400" s="42"/>
      <c r="Q400" s="43"/>
      <c r="R400" s="390" t="s">
        <v>84</v>
      </c>
      <c r="S400" s="21"/>
      <c r="T400" s="21"/>
      <c r="U400" s="21"/>
      <c r="V400" s="21"/>
      <c r="W400" s="21"/>
      <c r="X400" s="21"/>
      <c r="Y400" s="391" t="s">
        <v>85</v>
      </c>
      <c r="Z400" s="187"/>
    </row>
    <row r="401" spans="1:26" ht="20.100000000000001" customHeight="1" x14ac:dyDescent="0.15">
      <c r="A401" s="115"/>
      <c r="B401" s="115"/>
      <c r="C401" s="128"/>
      <c r="D401" s="247"/>
      <c r="E401" s="247"/>
      <c r="F401" s="247"/>
      <c r="G401" s="247"/>
      <c r="H401" s="247"/>
      <c r="I401" s="247"/>
      <c r="J401" s="247"/>
      <c r="K401" s="247"/>
      <c r="L401" s="247"/>
      <c r="M401" s="392"/>
      <c r="N401" s="247"/>
      <c r="O401" s="247"/>
      <c r="P401" s="247"/>
      <c r="Q401" s="247"/>
      <c r="R401" s="247"/>
      <c r="S401" s="247"/>
      <c r="Y401" s="246"/>
      <c r="Z401" s="187"/>
    </row>
    <row r="402" spans="1:26" ht="20.100000000000001" customHeight="1" x14ac:dyDescent="0.15">
      <c r="A402" s="115"/>
      <c r="B402" s="115"/>
      <c r="C402" s="128"/>
      <c r="D402" s="377" t="s">
        <v>88</v>
      </c>
      <c r="E402" s="377"/>
      <c r="F402" s="377"/>
      <c r="G402" s="377"/>
      <c r="H402" s="377"/>
      <c r="I402" s="377"/>
      <c r="J402" s="377"/>
      <c r="K402" s="377"/>
      <c r="L402" s="377"/>
      <c r="M402" s="377"/>
      <c r="N402" s="377"/>
      <c r="O402" s="377"/>
      <c r="P402" s="377"/>
      <c r="Q402" s="377"/>
      <c r="R402" s="377"/>
      <c r="S402" s="377"/>
      <c r="T402" s="377"/>
      <c r="U402" s="377"/>
      <c r="V402" s="377"/>
      <c r="W402" s="377"/>
      <c r="X402" s="377"/>
      <c r="Y402" s="279"/>
      <c r="Z402" s="187"/>
    </row>
    <row r="403" spans="1:26" ht="20.100000000000001" customHeight="1" x14ac:dyDescent="0.15">
      <c r="A403" s="115"/>
      <c r="B403" s="115"/>
      <c r="C403" s="128"/>
      <c r="D403" s="393" t="s">
        <v>467</v>
      </c>
      <c r="E403" s="377"/>
      <c r="F403" s="377"/>
      <c r="G403" s="377"/>
      <c r="H403" s="377"/>
      <c r="I403" s="377"/>
      <c r="J403" s="377"/>
      <c r="K403" s="377"/>
      <c r="L403" s="377"/>
      <c r="M403" s="377"/>
      <c r="N403" s="377"/>
      <c r="O403" s="377"/>
      <c r="P403" s="377"/>
      <c r="Q403" s="377"/>
      <c r="R403" s="377"/>
      <c r="S403" s="377"/>
      <c r="T403" s="377"/>
      <c r="U403" s="377"/>
      <c r="V403" s="377"/>
      <c r="W403" s="377"/>
      <c r="X403" s="377"/>
      <c r="Y403" s="279"/>
      <c r="Z403" s="187"/>
    </row>
    <row r="404" spans="1:26" ht="30" customHeight="1" x14ac:dyDescent="0.15">
      <c r="A404" s="115"/>
      <c r="B404" s="115"/>
      <c r="C404" s="394"/>
      <c r="D404" s="229" t="s">
        <v>399</v>
      </c>
      <c r="E404" s="230"/>
      <c r="F404" s="230"/>
      <c r="G404" s="383"/>
      <c r="H404" s="395" t="s">
        <v>400</v>
      </c>
      <c r="I404" s="396"/>
      <c r="J404" s="396"/>
      <c r="K404" s="396"/>
      <c r="L404" s="397"/>
      <c r="M404" s="384" t="s">
        <v>431</v>
      </c>
      <c r="N404" s="380"/>
      <c r="O404" s="381"/>
      <c r="P404" s="385" t="str">
        <f>"有効期間　" &amp; 日付例_s</f>
        <v>有効期間　例)2025/4/1</v>
      </c>
      <c r="Q404" s="385"/>
      <c r="R404" s="385"/>
      <c r="S404" s="385"/>
      <c r="T404" s="385"/>
      <c r="U404" s="385"/>
      <c r="V404" s="385"/>
      <c r="W404" s="385"/>
      <c r="X404" s="385"/>
      <c r="Y404" s="386"/>
      <c r="Z404" s="187"/>
    </row>
    <row r="405" spans="1:26" ht="20.100000000000001" customHeight="1" x14ac:dyDescent="0.15">
      <c r="A405" s="115"/>
      <c r="B405" s="398"/>
      <c r="C405" s="394"/>
      <c r="D405" s="399" t="s">
        <v>89</v>
      </c>
      <c r="E405" s="400"/>
      <c r="F405" s="400"/>
      <c r="G405" s="401"/>
      <c r="H405" s="402" t="s">
        <v>107</v>
      </c>
      <c r="I405" s="400"/>
      <c r="J405" s="400"/>
      <c r="K405" s="400"/>
      <c r="L405" s="400"/>
      <c r="M405" s="58"/>
      <c r="N405" s="59"/>
      <c r="O405" s="60"/>
      <c r="P405" s="61"/>
      <c r="Q405" s="62"/>
      <c r="R405" s="112" t="s">
        <v>84</v>
      </c>
      <c r="S405" s="22"/>
      <c r="T405" s="22"/>
      <c r="U405" s="22"/>
      <c r="V405" s="22"/>
      <c r="W405" s="22"/>
      <c r="X405" s="22"/>
      <c r="Y405" s="187" t="s">
        <v>85</v>
      </c>
      <c r="Z405" s="187"/>
    </row>
    <row r="406" spans="1:26" ht="20.100000000000001" customHeight="1" x14ac:dyDescent="0.15">
      <c r="B406" s="187"/>
      <c r="C406" s="187"/>
      <c r="D406" s="403" t="s">
        <v>90</v>
      </c>
      <c r="E406" s="404"/>
      <c r="F406" s="404"/>
      <c r="G406" s="405"/>
      <c r="H406" s="345" t="s">
        <v>98</v>
      </c>
      <c r="I406" s="346"/>
      <c r="J406" s="346"/>
      <c r="K406" s="346"/>
      <c r="L406" s="346"/>
      <c r="M406" s="44"/>
      <c r="N406" s="45"/>
      <c r="O406" s="46"/>
      <c r="P406" s="47"/>
      <c r="Q406" s="48"/>
      <c r="R406" s="387" t="s">
        <v>84</v>
      </c>
      <c r="S406" s="20"/>
      <c r="T406" s="20"/>
      <c r="U406" s="20"/>
      <c r="V406" s="20"/>
      <c r="W406" s="20"/>
      <c r="X406" s="20"/>
      <c r="Y406" s="388" t="s">
        <v>85</v>
      </c>
      <c r="Z406" s="187"/>
    </row>
    <row r="407" spans="1:26" ht="20.100000000000001" customHeight="1" x14ac:dyDescent="0.15">
      <c r="B407" s="187"/>
      <c r="C407" s="187"/>
      <c r="D407" s="403" t="s">
        <v>91</v>
      </c>
      <c r="E407" s="404"/>
      <c r="F407" s="404"/>
      <c r="G407" s="405"/>
      <c r="H407" s="345" t="s">
        <v>99</v>
      </c>
      <c r="I407" s="346"/>
      <c r="J407" s="346"/>
      <c r="K407" s="346"/>
      <c r="L407" s="346"/>
      <c r="M407" s="44"/>
      <c r="N407" s="45"/>
      <c r="O407" s="46"/>
      <c r="P407" s="47"/>
      <c r="Q407" s="48"/>
      <c r="R407" s="406" t="s">
        <v>84</v>
      </c>
      <c r="S407" s="20"/>
      <c r="T407" s="20"/>
      <c r="U407" s="20"/>
      <c r="V407" s="20"/>
      <c r="W407" s="20"/>
      <c r="X407" s="20"/>
      <c r="Y407" s="388" t="s">
        <v>85</v>
      </c>
      <c r="Z407" s="187"/>
    </row>
    <row r="408" spans="1:26" ht="20.100000000000001" customHeight="1" x14ac:dyDescent="0.15">
      <c r="B408" s="187"/>
      <c r="C408" s="187"/>
      <c r="D408" s="403" t="s">
        <v>92</v>
      </c>
      <c r="E408" s="404"/>
      <c r="F408" s="404"/>
      <c r="G408" s="405"/>
      <c r="H408" s="407" t="s">
        <v>100</v>
      </c>
      <c r="I408" s="404"/>
      <c r="J408" s="404"/>
      <c r="K408" s="404"/>
      <c r="L408" s="404"/>
      <c r="M408" s="44"/>
      <c r="N408" s="45"/>
      <c r="O408" s="46"/>
      <c r="P408" s="47"/>
      <c r="Q408" s="48"/>
      <c r="R408" s="112" t="s">
        <v>84</v>
      </c>
      <c r="S408" s="20"/>
      <c r="T408" s="20"/>
      <c r="U408" s="20"/>
      <c r="V408" s="20"/>
      <c r="W408" s="20"/>
      <c r="X408" s="20"/>
      <c r="Y408" s="388" t="s">
        <v>85</v>
      </c>
      <c r="Z408" s="187"/>
    </row>
    <row r="409" spans="1:26" ht="20.100000000000001" customHeight="1" x14ac:dyDescent="0.15">
      <c r="B409" s="187"/>
      <c r="C409" s="187"/>
      <c r="D409" s="403" t="s">
        <v>401</v>
      </c>
      <c r="E409" s="404"/>
      <c r="F409" s="404"/>
      <c r="G409" s="405"/>
      <c r="H409" s="347" t="s">
        <v>101</v>
      </c>
      <c r="I409" s="348"/>
      <c r="J409" s="348"/>
      <c r="K409" s="348"/>
      <c r="L409" s="348"/>
      <c r="M409" s="44"/>
      <c r="N409" s="45"/>
      <c r="O409" s="46"/>
      <c r="P409" s="47"/>
      <c r="Q409" s="48"/>
      <c r="R409" s="387" t="s">
        <v>84</v>
      </c>
      <c r="S409" s="20"/>
      <c r="T409" s="20"/>
      <c r="U409" s="20"/>
      <c r="V409" s="20"/>
      <c r="W409" s="20"/>
      <c r="X409" s="20"/>
      <c r="Y409" s="389" t="s">
        <v>85</v>
      </c>
      <c r="Z409" s="187"/>
    </row>
    <row r="410" spans="1:26" ht="30" customHeight="1" x14ac:dyDescent="0.15">
      <c r="B410" s="187"/>
      <c r="C410" s="187"/>
      <c r="D410" s="403" t="s">
        <v>93</v>
      </c>
      <c r="E410" s="404"/>
      <c r="F410" s="404"/>
      <c r="G410" s="405"/>
      <c r="H410" s="345" t="s">
        <v>102</v>
      </c>
      <c r="I410" s="346"/>
      <c r="J410" s="346"/>
      <c r="K410" s="346"/>
      <c r="L410" s="346"/>
      <c r="M410" s="44"/>
      <c r="N410" s="45"/>
      <c r="O410" s="46"/>
      <c r="P410" s="47"/>
      <c r="Q410" s="48"/>
      <c r="R410" s="406" t="s">
        <v>84</v>
      </c>
      <c r="S410" s="20"/>
      <c r="T410" s="20"/>
      <c r="U410" s="20"/>
      <c r="V410" s="20"/>
      <c r="W410" s="20"/>
      <c r="X410" s="20"/>
      <c r="Y410" s="187" t="s">
        <v>85</v>
      </c>
      <c r="Z410" s="187"/>
    </row>
    <row r="411" spans="1:26" ht="20.100000000000001" customHeight="1" x14ac:dyDescent="0.15">
      <c r="B411" s="187"/>
      <c r="C411" s="187"/>
      <c r="D411" s="403" t="s">
        <v>94</v>
      </c>
      <c r="E411" s="404"/>
      <c r="F411" s="404"/>
      <c r="G411" s="405"/>
      <c r="H411" s="345" t="s">
        <v>103</v>
      </c>
      <c r="I411" s="346"/>
      <c r="J411" s="346"/>
      <c r="K411" s="346"/>
      <c r="L411" s="346"/>
      <c r="M411" s="44"/>
      <c r="N411" s="45"/>
      <c r="O411" s="46"/>
      <c r="P411" s="47"/>
      <c r="Q411" s="48"/>
      <c r="R411" s="406" t="s">
        <v>84</v>
      </c>
      <c r="S411" s="20"/>
      <c r="T411" s="20"/>
      <c r="U411" s="20"/>
      <c r="V411" s="20"/>
      <c r="W411" s="20"/>
      <c r="X411" s="20"/>
      <c r="Y411" s="388" t="s">
        <v>85</v>
      </c>
      <c r="Z411" s="187"/>
    </row>
    <row r="412" spans="1:26" ht="20.100000000000001" customHeight="1" x14ac:dyDescent="0.15">
      <c r="B412" s="187"/>
      <c r="C412" s="187"/>
      <c r="D412" s="403" t="s">
        <v>95</v>
      </c>
      <c r="E412" s="404"/>
      <c r="F412" s="404"/>
      <c r="G412" s="405"/>
      <c r="H412" s="345" t="s">
        <v>104</v>
      </c>
      <c r="I412" s="346"/>
      <c r="J412" s="346"/>
      <c r="K412" s="346"/>
      <c r="L412" s="346"/>
      <c r="M412" s="44"/>
      <c r="N412" s="45"/>
      <c r="O412" s="46"/>
      <c r="P412" s="47"/>
      <c r="Q412" s="48"/>
      <c r="R412" s="112" t="s">
        <v>84</v>
      </c>
      <c r="S412" s="20"/>
      <c r="T412" s="20"/>
      <c r="U412" s="20"/>
      <c r="V412" s="20"/>
      <c r="W412" s="20"/>
      <c r="X412" s="20"/>
      <c r="Y412" s="388" t="s">
        <v>85</v>
      </c>
      <c r="Z412" s="187"/>
    </row>
    <row r="413" spans="1:26" ht="20.100000000000001" customHeight="1" x14ac:dyDescent="0.15">
      <c r="B413" s="187"/>
      <c r="C413" s="187"/>
      <c r="D413" s="403" t="s">
        <v>96</v>
      </c>
      <c r="E413" s="404"/>
      <c r="F413" s="404"/>
      <c r="G413" s="405"/>
      <c r="H413" s="407" t="s">
        <v>105</v>
      </c>
      <c r="I413" s="404"/>
      <c r="J413" s="404"/>
      <c r="K413" s="404"/>
      <c r="L413" s="404"/>
      <c r="M413" s="44"/>
      <c r="N413" s="45"/>
      <c r="O413" s="46"/>
      <c r="P413" s="47"/>
      <c r="Q413" s="48"/>
      <c r="R413" s="406" t="s">
        <v>84</v>
      </c>
      <c r="S413" s="20"/>
      <c r="T413" s="20"/>
      <c r="U413" s="20"/>
      <c r="V413" s="20"/>
      <c r="W413" s="20"/>
      <c r="X413" s="20"/>
      <c r="Y413" s="388" t="s">
        <v>85</v>
      </c>
      <c r="Z413" s="187"/>
    </row>
    <row r="414" spans="1:26" ht="30" customHeight="1" x14ac:dyDescent="0.15">
      <c r="B414" s="187"/>
      <c r="C414" s="187"/>
      <c r="D414" s="408" t="s">
        <v>97</v>
      </c>
      <c r="E414" s="409"/>
      <c r="F414" s="409"/>
      <c r="G414" s="410"/>
      <c r="H414" s="411" t="s">
        <v>106</v>
      </c>
      <c r="I414" s="412"/>
      <c r="J414" s="412"/>
      <c r="K414" s="412"/>
      <c r="L414" s="412"/>
      <c r="M414" s="39"/>
      <c r="N414" s="40"/>
      <c r="O414" s="41"/>
      <c r="P414" s="42"/>
      <c r="Q414" s="43"/>
      <c r="R414" s="273" t="s">
        <v>84</v>
      </c>
      <c r="S414" s="21"/>
      <c r="T414" s="21"/>
      <c r="U414" s="21"/>
      <c r="V414" s="21"/>
      <c r="W414" s="21"/>
      <c r="X414" s="21"/>
      <c r="Y414" s="391" t="s">
        <v>85</v>
      </c>
      <c r="Z414" s="187"/>
    </row>
    <row r="415" spans="1:26" ht="20.100000000000001" customHeight="1" x14ac:dyDescent="0.15">
      <c r="B415" s="187"/>
      <c r="C415" s="188"/>
      <c r="D415" s="247" t="s">
        <v>402</v>
      </c>
      <c r="Z415" s="187"/>
    </row>
    <row r="416" spans="1:26" ht="15" customHeight="1" x14ac:dyDescent="0.15">
      <c r="B416" s="187"/>
      <c r="C416" s="273"/>
      <c r="D416" s="273"/>
      <c r="E416" s="273"/>
      <c r="F416" s="273"/>
      <c r="G416" s="273"/>
      <c r="H416" s="273"/>
      <c r="I416" s="273"/>
      <c r="J416" s="273"/>
      <c r="K416" s="273"/>
      <c r="L416" s="273"/>
      <c r="M416" s="273"/>
      <c r="N416" s="273"/>
      <c r="O416" s="273"/>
      <c r="P416" s="273"/>
      <c r="Q416" s="273"/>
      <c r="R416" s="273"/>
      <c r="S416" s="273"/>
      <c r="T416" s="273"/>
      <c r="U416" s="273"/>
      <c r="V416" s="273"/>
      <c r="W416" s="273"/>
      <c r="X416" s="273"/>
      <c r="Y416" s="273"/>
      <c r="Z416" s="413"/>
    </row>
    <row r="417" spans="1:27" ht="15" customHeight="1" x14ac:dyDescent="0.15"/>
    <row r="418" spans="1:27" ht="15" customHeight="1" x14ac:dyDescent="0.15">
      <c r="A418" s="115"/>
      <c r="B418" s="115"/>
      <c r="C418" s="133"/>
      <c r="D418" s="133"/>
      <c r="E418" s="133"/>
      <c r="F418" s="133"/>
      <c r="G418" s="133"/>
      <c r="H418" s="133"/>
      <c r="I418" s="169"/>
      <c r="J418" s="149"/>
      <c r="K418" s="149"/>
      <c r="L418" s="149"/>
      <c r="M418" s="149"/>
      <c r="N418" s="149"/>
      <c r="O418" s="149"/>
      <c r="P418" s="149"/>
      <c r="Q418" s="149"/>
      <c r="R418" s="149"/>
      <c r="S418" s="149"/>
      <c r="T418" s="149"/>
      <c r="U418" s="149"/>
      <c r="V418" s="149"/>
      <c r="W418" s="149"/>
      <c r="X418" s="149"/>
      <c r="Y418" s="149"/>
      <c r="Z418" s="149"/>
      <c r="AA418" s="133"/>
    </row>
    <row r="419" spans="1:27" ht="20.100000000000001" customHeight="1" x14ac:dyDescent="0.15">
      <c r="A419" s="186"/>
      <c r="B419" s="115"/>
      <c r="C419" s="156" t="s">
        <v>463</v>
      </c>
      <c r="D419" s="157"/>
      <c r="E419" s="157"/>
      <c r="F419" s="157"/>
      <c r="G419" s="157"/>
      <c r="H419" s="158"/>
      <c r="Z419" s="273"/>
    </row>
    <row r="420" spans="1:27" ht="15" customHeight="1" x14ac:dyDescent="0.15">
      <c r="A420" s="186"/>
      <c r="B420" s="115"/>
      <c r="C420" s="128"/>
      <c r="D420" s="129"/>
      <c r="E420" s="129"/>
      <c r="F420" s="129"/>
      <c r="G420" s="129"/>
      <c r="H420" s="129"/>
      <c r="I420" s="131"/>
      <c r="J420" s="131"/>
      <c r="K420" s="131"/>
      <c r="L420" s="131"/>
      <c r="M420" s="131"/>
      <c r="N420" s="131"/>
      <c r="O420" s="131"/>
      <c r="P420" s="131"/>
      <c r="Q420" s="131"/>
      <c r="R420" s="131"/>
      <c r="S420" s="131"/>
      <c r="T420" s="131"/>
      <c r="U420" s="131"/>
      <c r="V420" s="131"/>
      <c r="W420" s="131"/>
      <c r="X420" s="131"/>
      <c r="Y420" s="131"/>
      <c r="Z420" s="132"/>
      <c r="AA420" s="143"/>
    </row>
    <row r="421" spans="1:27" ht="30" customHeight="1" x14ac:dyDescent="0.15">
      <c r="A421" s="186"/>
      <c r="B421" s="115"/>
      <c r="C421" s="128"/>
      <c r="D421" s="414" t="s">
        <v>428</v>
      </c>
      <c r="E421" s="414"/>
      <c r="F421" s="414"/>
      <c r="G421" s="414"/>
      <c r="H421" s="414"/>
      <c r="I421" s="414"/>
      <c r="J421" s="414"/>
      <c r="K421" s="414"/>
      <c r="L421" s="414"/>
      <c r="M421" s="414"/>
      <c r="N421" s="414"/>
      <c r="O421" s="414"/>
      <c r="P421" s="414"/>
      <c r="Q421" s="414"/>
      <c r="R421" s="414"/>
      <c r="S421" s="414"/>
      <c r="T421" s="414"/>
      <c r="U421" s="414"/>
      <c r="V421" s="414"/>
      <c r="W421" s="414"/>
      <c r="X421" s="414"/>
      <c r="Y421" s="414"/>
      <c r="Z421" s="134"/>
      <c r="AA421" s="133"/>
    </row>
    <row r="422" spans="1:27" ht="20.100000000000001" customHeight="1" x14ac:dyDescent="0.15">
      <c r="A422" s="186"/>
      <c r="B422" s="115"/>
      <c r="C422" s="128"/>
      <c r="D422" s="367"/>
      <c r="E422" s="415" t="s">
        <v>78</v>
      </c>
      <c r="F422" s="190"/>
      <c r="G422" s="190"/>
      <c r="H422" s="369"/>
      <c r="I422" s="416" t="s">
        <v>79</v>
      </c>
      <c r="J422" s="415"/>
      <c r="K422" s="415"/>
      <c r="L422" s="417"/>
      <c r="M422" s="368" t="s">
        <v>80</v>
      </c>
      <c r="N422" s="190"/>
      <c r="O422" s="190"/>
      <c r="P422" s="190"/>
      <c r="Q422" s="190"/>
      <c r="R422" s="190"/>
      <c r="S422" s="369"/>
      <c r="T422" s="418" t="s">
        <v>81</v>
      </c>
      <c r="U422" s="419"/>
      <c r="V422" s="419"/>
      <c r="W422" s="419"/>
      <c r="X422" s="419"/>
      <c r="Y422" s="420"/>
      <c r="Z422" s="421"/>
      <c r="AA422" s="188"/>
    </row>
    <row r="423" spans="1:27" ht="30" customHeight="1" x14ac:dyDescent="0.15">
      <c r="A423" s="186"/>
      <c r="B423" s="115"/>
      <c r="C423" s="128"/>
      <c r="D423" s="422">
        <v>1</v>
      </c>
      <c r="E423" s="31"/>
      <c r="F423" s="32"/>
      <c r="G423" s="32"/>
      <c r="H423" s="33"/>
      <c r="I423" s="31"/>
      <c r="J423" s="32"/>
      <c r="K423" s="32"/>
      <c r="L423" s="33"/>
      <c r="M423" s="31"/>
      <c r="N423" s="34"/>
      <c r="O423" s="34"/>
      <c r="P423" s="34"/>
      <c r="Q423" s="34"/>
      <c r="R423" s="34"/>
      <c r="S423" s="35"/>
      <c r="T423" s="36"/>
      <c r="U423" s="37"/>
      <c r="V423" s="37"/>
      <c r="W423" s="37"/>
      <c r="X423" s="37"/>
      <c r="Y423" s="38"/>
      <c r="Z423" s="187"/>
    </row>
    <row r="424" spans="1:27" ht="30" customHeight="1" x14ac:dyDescent="0.15">
      <c r="A424" s="186"/>
      <c r="B424" s="115"/>
      <c r="C424" s="128"/>
      <c r="D424" s="423">
        <f>D423+1</f>
        <v>2</v>
      </c>
      <c r="E424" s="23"/>
      <c r="F424" s="24"/>
      <c r="G424" s="24"/>
      <c r="H424" s="25"/>
      <c r="I424" s="23"/>
      <c r="J424" s="24"/>
      <c r="K424" s="24"/>
      <c r="L424" s="25"/>
      <c r="M424" s="23"/>
      <c r="N424" s="26"/>
      <c r="O424" s="26"/>
      <c r="P424" s="26"/>
      <c r="Q424" s="26"/>
      <c r="R424" s="26"/>
      <c r="S424" s="27"/>
      <c r="T424" s="28"/>
      <c r="U424" s="29"/>
      <c r="V424" s="29"/>
      <c r="W424" s="29"/>
      <c r="X424" s="29"/>
      <c r="Y424" s="30"/>
      <c r="Z424" s="421"/>
    </row>
    <row r="425" spans="1:27" ht="30" customHeight="1" x14ac:dyDescent="0.15">
      <c r="A425" s="186"/>
      <c r="B425" s="115"/>
      <c r="C425" s="128"/>
      <c r="D425" s="423">
        <f t="shared" ref="D425:D437" si="1">D424+1</f>
        <v>3</v>
      </c>
      <c r="E425" s="23"/>
      <c r="F425" s="24"/>
      <c r="G425" s="24"/>
      <c r="H425" s="25"/>
      <c r="I425" s="23"/>
      <c r="J425" s="24"/>
      <c r="K425" s="24"/>
      <c r="L425" s="25"/>
      <c r="M425" s="23"/>
      <c r="N425" s="26"/>
      <c r="O425" s="26"/>
      <c r="P425" s="26"/>
      <c r="Q425" s="26"/>
      <c r="R425" s="26"/>
      <c r="S425" s="27"/>
      <c r="T425" s="28"/>
      <c r="U425" s="29"/>
      <c r="V425" s="29"/>
      <c r="W425" s="29"/>
      <c r="X425" s="29"/>
      <c r="Y425" s="30"/>
      <c r="Z425" s="421"/>
    </row>
    <row r="426" spans="1:27" ht="30" customHeight="1" x14ac:dyDescent="0.15">
      <c r="A426" s="186"/>
      <c r="B426" s="115"/>
      <c r="C426" s="128"/>
      <c r="D426" s="423">
        <f t="shared" si="1"/>
        <v>4</v>
      </c>
      <c r="E426" s="23"/>
      <c r="F426" s="24"/>
      <c r="G426" s="24"/>
      <c r="H426" s="25"/>
      <c r="I426" s="23"/>
      <c r="J426" s="24"/>
      <c r="K426" s="24"/>
      <c r="L426" s="25"/>
      <c r="M426" s="23"/>
      <c r="N426" s="26"/>
      <c r="O426" s="26"/>
      <c r="P426" s="26"/>
      <c r="Q426" s="26"/>
      <c r="R426" s="26"/>
      <c r="S426" s="27"/>
      <c r="T426" s="28"/>
      <c r="U426" s="29"/>
      <c r="V426" s="29"/>
      <c r="W426" s="29"/>
      <c r="X426" s="29"/>
      <c r="Y426" s="30"/>
      <c r="Z426" s="421"/>
    </row>
    <row r="427" spans="1:27" ht="30" customHeight="1" x14ac:dyDescent="0.15">
      <c r="A427" s="186"/>
      <c r="B427" s="115"/>
      <c r="C427" s="128"/>
      <c r="D427" s="423">
        <f t="shared" si="1"/>
        <v>5</v>
      </c>
      <c r="E427" s="23"/>
      <c r="F427" s="24"/>
      <c r="G427" s="24"/>
      <c r="H427" s="25"/>
      <c r="I427" s="23"/>
      <c r="J427" s="24"/>
      <c r="K427" s="24"/>
      <c r="L427" s="25"/>
      <c r="M427" s="23"/>
      <c r="N427" s="26"/>
      <c r="O427" s="26"/>
      <c r="P427" s="26"/>
      <c r="Q427" s="26"/>
      <c r="R427" s="26"/>
      <c r="S427" s="27"/>
      <c r="T427" s="28"/>
      <c r="U427" s="29"/>
      <c r="V427" s="29"/>
      <c r="W427" s="29"/>
      <c r="X427" s="29"/>
      <c r="Y427" s="30"/>
      <c r="Z427" s="421"/>
    </row>
    <row r="428" spans="1:27" ht="30" customHeight="1" x14ac:dyDescent="0.15">
      <c r="A428" s="186"/>
      <c r="B428" s="115"/>
      <c r="C428" s="128"/>
      <c r="D428" s="423">
        <f t="shared" si="1"/>
        <v>6</v>
      </c>
      <c r="E428" s="23"/>
      <c r="F428" s="24"/>
      <c r="G428" s="24"/>
      <c r="H428" s="25"/>
      <c r="I428" s="23"/>
      <c r="J428" s="24"/>
      <c r="K428" s="24"/>
      <c r="L428" s="25"/>
      <c r="M428" s="23"/>
      <c r="N428" s="26"/>
      <c r="O428" s="26"/>
      <c r="P428" s="26"/>
      <c r="Q428" s="26"/>
      <c r="R428" s="26"/>
      <c r="S428" s="27"/>
      <c r="T428" s="28"/>
      <c r="U428" s="29"/>
      <c r="V428" s="29"/>
      <c r="W428" s="29"/>
      <c r="X428" s="29"/>
      <c r="Y428" s="30"/>
      <c r="Z428" s="421"/>
    </row>
    <row r="429" spans="1:27" ht="30" customHeight="1" x14ac:dyDescent="0.15">
      <c r="A429" s="186"/>
      <c r="B429" s="115"/>
      <c r="C429" s="128"/>
      <c r="D429" s="423">
        <f t="shared" si="1"/>
        <v>7</v>
      </c>
      <c r="E429" s="23"/>
      <c r="F429" s="24"/>
      <c r="G429" s="24"/>
      <c r="H429" s="25"/>
      <c r="I429" s="23"/>
      <c r="J429" s="24"/>
      <c r="K429" s="24"/>
      <c r="L429" s="25"/>
      <c r="M429" s="23"/>
      <c r="N429" s="26"/>
      <c r="O429" s="26"/>
      <c r="P429" s="26"/>
      <c r="Q429" s="26"/>
      <c r="R429" s="26"/>
      <c r="S429" s="27"/>
      <c r="T429" s="28"/>
      <c r="U429" s="29"/>
      <c r="V429" s="29"/>
      <c r="W429" s="29"/>
      <c r="X429" s="29"/>
      <c r="Y429" s="30"/>
      <c r="Z429" s="421"/>
    </row>
    <row r="430" spans="1:27" ht="30" customHeight="1" x14ac:dyDescent="0.15">
      <c r="A430" s="186"/>
      <c r="B430" s="115"/>
      <c r="C430" s="128"/>
      <c r="D430" s="423">
        <f t="shared" si="1"/>
        <v>8</v>
      </c>
      <c r="E430" s="23"/>
      <c r="F430" s="24"/>
      <c r="G430" s="24"/>
      <c r="H430" s="25"/>
      <c r="I430" s="23"/>
      <c r="J430" s="24"/>
      <c r="K430" s="24"/>
      <c r="L430" s="25"/>
      <c r="M430" s="23"/>
      <c r="N430" s="26"/>
      <c r="O430" s="26"/>
      <c r="P430" s="26"/>
      <c r="Q430" s="26"/>
      <c r="R430" s="26"/>
      <c r="S430" s="27"/>
      <c r="T430" s="28"/>
      <c r="U430" s="29"/>
      <c r="V430" s="29"/>
      <c r="W430" s="29"/>
      <c r="X430" s="29"/>
      <c r="Y430" s="30"/>
      <c r="Z430" s="421"/>
    </row>
    <row r="431" spans="1:27" ht="30" customHeight="1" x14ac:dyDescent="0.15">
      <c r="A431" s="186"/>
      <c r="B431" s="115"/>
      <c r="C431" s="128"/>
      <c r="D431" s="423">
        <f t="shared" si="1"/>
        <v>9</v>
      </c>
      <c r="E431" s="23"/>
      <c r="F431" s="24"/>
      <c r="G431" s="24"/>
      <c r="H431" s="25"/>
      <c r="I431" s="23"/>
      <c r="J431" s="24"/>
      <c r="K431" s="24"/>
      <c r="L431" s="25"/>
      <c r="M431" s="23"/>
      <c r="N431" s="26"/>
      <c r="O431" s="26"/>
      <c r="P431" s="26"/>
      <c r="Q431" s="26"/>
      <c r="R431" s="26"/>
      <c r="S431" s="27"/>
      <c r="T431" s="28"/>
      <c r="U431" s="29"/>
      <c r="V431" s="29"/>
      <c r="W431" s="29"/>
      <c r="X431" s="29"/>
      <c r="Y431" s="30"/>
      <c r="Z431" s="421"/>
    </row>
    <row r="432" spans="1:27" ht="30" customHeight="1" x14ac:dyDescent="0.15">
      <c r="A432" s="186"/>
      <c r="B432" s="115"/>
      <c r="C432" s="128"/>
      <c r="D432" s="423">
        <f t="shared" si="1"/>
        <v>10</v>
      </c>
      <c r="E432" s="23"/>
      <c r="F432" s="24"/>
      <c r="G432" s="24"/>
      <c r="H432" s="25"/>
      <c r="I432" s="23"/>
      <c r="J432" s="24"/>
      <c r="K432" s="24"/>
      <c r="L432" s="25"/>
      <c r="M432" s="23"/>
      <c r="N432" s="26"/>
      <c r="O432" s="26"/>
      <c r="P432" s="26"/>
      <c r="Q432" s="26"/>
      <c r="R432" s="26"/>
      <c r="S432" s="27"/>
      <c r="T432" s="28"/>
      <c r="U432" s="29"/>
      <c r="V432" s="29"/>
      <c r="W432" s="29"/>
      <c r="X432" s="29"/>
      <c r="Y432" s="30"/>
      <c r="Z432" s="421"/>
    </row>
    <row r="433" spans="1:27" ht="30" customHeight="1" x14ac:dyDescent="0.15">
      <c r="A433" s="186"/>
      <c r="B433" s="115"/>
      <c r="C433" s="128"/>
      <c r="D433" s="423">
        <f t="shared" si="1"/>
        <v>11</v>
      </c>
      <c r="E433" s="23"/>
      <c r="F433" s="24"/>
      <c r="G433" s="24"/>
      <c r="H433" s="25"/>
      <c r="I433" s="23"/>
      <c r="J433" s="24"/>
      <c r="K433" s="24"/>
      <c r="L433" s="25"/>
      <c r="M433" s="23"/>
      <c r="N433" s="26"/>
      <c r="O433" s="26"/>
      <c r="P433" s="26"/>
      <c r="Q433" s="26"/>
      <c r="R433" s="26"/>
      <c r="S433" s="27"/>
      <c r="T433" s="28"/>
      <c r="U433" s="29"/>
      <c r="V433" s="29"/>
      <c r="W433" s="29"/>
      <c r="X433" s="29"/>
      <c r="Y433" s="30"/>
      <c r="Z433" s="421"/>
    </row>
    <row r="434" spans="1:27" ht="30" customHeight="1" x14ac:dyDescent="0.15">
      <c r="A434" s="186"/>
      <c r="B434" s="115"/>
      <c r="C434" s="128"/>
      <c r="D434" s="423">
        <f t="shared" si="1"/>
        <v>12</v>
      </c>
      <c r="E434" s="23"/>
      <c r="F434" s="24"/>
      <c r="G434" s="24"/>
      <c r="H434" s="25"/>
      <c r="I434" s="23"/>
      <c r="J434" s="24"/>
      <c r="K434" s="24"/>
      <c r="L434" s="25"/>
      <c r="M434" s="23"/>
      <c r="N434" s="26"/>
      <c r="O434" s="26"/>
      <c r="P434" s="26"/>
      <c r="Q434" s="26"/>
      <c r="R434" s="26"/>
      <c r="S434" s="27"/>
      <c r="T434" s="28"/>
      <c r="U434" s="29"/>
      <c r="V434" s="29"/>
      <c r="W434" s="29"/>
      <c r="X434" s="29"/>
      <c r="Y434" s="30"/>
      <c r="Z434" s="421"/>
    </row>
    <row r="435" spans="1:27" ht="30" customHeight="1" x14ac:dyDescent="0.15">
      <c r="A435" s="186"/>
      <c r="B435" s="115"/>
      <c r="C435" s="128"/>
      <c r="D435" s="423">
        <f t="shared" si="1"/>
        <v>13</v>
      </c>
      <c r="E435" s="23"/>
      <c r="F435" s="24"/>
      <c r="G435" s="24"/>
      <c r="H435" s="25"/>
      <c r="I435" s="23"/>
      <c r="J435" s="24"/>
      <c r="K435" s="24"/>
      <c r="L435" s="25"/>
      <c r="M435" s="23"/>
      <c r="N435" s="26"/>
      <c r="O435" s="26"/>
      <c r="P435" s="26"/>
      <c r="Q435" s="26"/>
      <c r="R435" s="26"/>
      <c r="S435" s="27"/>
      <c r="T435" s="28"/>
      <c r="U435" s="29"/>
      <c r="V435" s="29"/>
      <c r="W435" s="29"/>
      <c r="X435" s="29"/>
      <c r="Y435" s="30"/>
      <c r="Z435" s="421"/>
    </row>
    <row r="436" spans="1:27" ht="30" customHeight="1" x14ac:dyDescent="0.15">
      <c r="A436" s="186"/>
      <c r="B436" s="115"/>
      <c r="C436" s="128"/>
      <c r="D436" s="423">
        <f t="shared" si="1"/>
        <v>14</v>
      </c>
      <c r="E436" s="23"/>
      <c r="F436" s="24"/>
      <c r="G436" s="24"/>
      <c r="H436" s="25"/>
      <c r="I436" s="23"/>
      <c r="J436" s="24"/>
      <c r="K436" s="24"/>
      <c r="L436" s="25"/>
      <c r="M436" s="23"/>
      <c r="N436" s="26"/>
      <c r="O436" s="26"/>
      <c r="P436" s="26"/>
      <c r="Q436" s="26"/>
      <c r="R436" s="26"/>
      <c r="S436" s="27"/>
      <c r="T436" s="28"/>
      <c r="U436" s="29"/>
      <c r="V436" s="29"/>
      <c r="W436" s="29"/>
      <c r="X436" s="29"/>
      <c r="Y436" s="30"/>
      <c r="Z436" s="421"/>
    </row>
    <row r="437" spans="1:27" ht="30" customHeight="1" x14ac:dyDescent="0.15">
      <c r="A437" s="186"/>
      <c r="B437" s="115"/>
      <c r="C437" s="128"/>
      <c r="D437" s="424">
        <f t="shared" si="1"/>
        <v>15</v>
      </c>
      <c r="E437" s="92"/>
      <c r="F437" s="93"/>
      <c r="G437" s="93"/>
      <c r="H437" s="94"/>
      <c r="I437" s="92"/>
      <c r="J437" s="93"/>
      <c r="K437" s="93"/>
      <c r="L437" s="94"/>
      <c r="M437" s="92"/>
      <c r="N437" s="53"/>
      <c r="O437" s="53"/>
      <c r="P437" s="53"/>
      <c r="Q437" s="53"/>
      <c r="R437" s="53"/>
      <c r="S437" s="54"/>
      <c r="T437" s="87"/>
      <c r="U437" s="88"/>
      <c r="V437" s="88"/>
      <c r="W437" s="88"/>
      <c r="X437" s="88"/>
      <c r="Y437" s="89"/>
      <c r="Z437" s="421"/>
    </row>
    <row r="438" spans="1:27" ht="15" customHeight="1" x14ac:dyDescent="0.15">
      <c r="A438" s="186"/>
      <c r="B438" s="115"/>
      <c r="C438" s="135"/>
      <c r="D438" s="136"/>
      <c r="E438" s="133"/>
      <c r="F438" s="133"/>
      <c r="G438" s="133"/>
      <c r="H438" s="133"/>
      <c r="I438" s="425"/>
      <c r="J438" s="149"/>
      <c r="K438" s="149"/>
      <c r="L438" s="149"/>
      <c r="M438" s="149"/>
      <c r="N438" s="149"/>
      <c r="O438" s="149"/>
      <c r="P438" s="149"/>
      <c r="Q438" s="149"/>
      <c r="R438" s="149"/>
      <c r="S438" s="149"/>
      <c r="T438" s="149"/>
      <c r="U438" s="149"/>
      <c r="V438" s="149"/>
      <c r="W438" s="149"/>
      <c r="X438" s="149"/>
      <c r="Y438" s="149"/>
      <c r="Z438" s="144"/>
      <c r="AA438" s="149"/>
    </row>
    <row r="439" spans="1:27" ht="15" customHeight="1" x14ac:dyDescent="0.15">
      <c r="A439" s="186"/>
      <c r="B439" s="115"/>
      <c r="C439" s="150"/>
      <c r="D439" s="151"/>
      <c r="E439" s="151"/>
      <c r="F439" s="151"/>
      <c r="G439" s="151"/>
      <c r="H439" s="151"/>
      <c r="I439" s="151"/>
      <c r="J439" s="153"/>
      <c r="K439" s="153"/>
      <c r="L439" s="153"/>
      <c r="M439" s="153"/>
      <c r="N439" s="153"/>
      <c r="O439" s="153"/>
      <c r="P439" s="153"/>
      <c r="Q439" s="153"/>
      <c r="R439" s="153"/>
      <c r="S439" s="153"/>
      <c r="T439" s="153"/>
      <c r="U439" s="153"/>
      <c r="V439" s="153"/>
      <c r="W439" s="153"/>
      <c r="X439" s="153"/>
      <c r="Y439" s="153"/>
      <c r="Z439" s="426"/>
      <c r="AA439" s="149"/>
    </row>
    <row r="440" spans="1:27" ht="15" customHeight="1" x14ac:dyDescent="0.15">
      <c r="A440" s="186"/>
      <c r="B440" s="115"/>
      <c r="C440" s="133"/>
      <c r="D440" s="133"/>
      <c r="E440" s="133"/>
      <c r="F440" s="133"/>
      <c r="G440" s="133"/>
      <c r="H440" s="133"/>
      <c r="I440" s="133"/>
      <c r="J440" s="149"/>
      <c r="K440" s="149"/>
      <c r="L440" s="149"/>
      <c r="M440" s="149"/>
      <c r="N440" s="149"/>
      <c r="O440" s="149"/>
      <c r="P440" s="149"/>
      <c r="Q440" s="149"/>
      <c r="R440" s="149"/>
      <c r="S440" s="149"/>
      <c r="T440" s="149"/>
      <c r="U440" s="149"/>
      <c r="V440" s="149"/>
      <c r="W440" s="149"/>
      <c r="X440" s="149"/>
      <c r="Y440" s="149"/>
      <c r="Z440" s="149"/>
      <c r="AA440" s="149"/>
    </row>
    <row r="441" spans="1:27" ht="15" customHeight="1" x14ac:dyDescent="0.15">
      <c r="A441" s="115"/>
      <c r="B441" s="115"/>
      <c r="C441" s="133"/>
      <c r="D441" s="133"/>
      <c r="E441" s="133"/>
      <c r="F441" s="133"/>
      <c r="G441" s="133"/>
      <c r="H441" s="133"/>
      <c r="I441" s="169"/>
      <c r="J441" s="149"/>
      <c r="K441" s="149"/>
      <c r="L441" s="149"/>
      <c r="M441" s="149"/>
      <c r="N441" s="149"/>
      <c r="O441" s="149"/>
      <c r="P441" s="149"/>
      <c r="Q441" s="149"/>
      <c r="R441" s="149"/>
      <c r="S441" s="149"/>
      <c r="T441" s="149"/>
      <c r="U441" s="149"/>
      <c r="V441" s="149"/>
      <c r="W441" s="149"/>
      <c r="X441" s="149"/>
      <c r="Y441" s="149"/>
      <c r="Z441" s="149"/>
      <c r="AA441" s="133"/>
    </row>
    <row r="442" spans="1:27" ht="20.100000000000001" customHeight="1" x14ac:dyDescent="0.15">
      <c r="A442" s="115"/>
      <c r="B442" s="115"/>
      <c r="C442" s="156" t="s">
        <v>438</v>
      </c>
      <c r="D442" s="157"/>
      <c r="E442" s="157"/>
      <c r="F442" s="157"/>
      <c r="G442" s="157"/>
      <c r="H442" s="158"/>
      <c r="I442" s="364"/>
    </row>
    <row r="443" spans="1:27" ht="15" customHeight="1" x14ac:dyDescent="0.15">
      <c r="A443" s="115"/>
      <c r="B443" s="115"/>
      <c r="C443" s="128"/>
      <c r="D443" s="129"/>
      <c r="E443" s="129"/>
      <c r="F443" s="129"/>
      <c r="G443" s="129"/>
      <c r="H443" s="129"/>
      <c r="I443" s="159"/>
      <c r="J443" s="131"/>
      <c r="K443" s="131"/>
      <c r="L443" s="131"/>
      <c r="M443" s="131"/>
      <c r="N443" s="131"/>
      <c r="O443" s="131"/>
      <c r="P443" s="131"/>
      <c r="Q443" s="131"/>
      <c r="R443" s="131"/>
      <c r="S443" s="131"/>
      <c r="T443" s="131"/>
      <c r="U443" s="131"/>
      <c r="V443" s="131"/>
      <c r="W443" s="131"/>
      <c r="X443" s="131"/>
      <c r="Y443" s="131"/>
      <c r="Z443" s="131"/>
      <c r="AA443" s="143"/>
    </row>
    <row r="444" spans="1:27" ht="20.100000000000001" customHeight="1" x14ac:dyDescent="0.15">
      <c r="A444" s="115">
        <f>IF(SUM(役員情報入力シート!A9:A58)&gt;0, 1001, 0)</f>
        <v>1001</v>
      </c>
      <c r="B444" s="449"/>
      <c r="C444" s="135"/>
      <c r="D444" s="427" t="s">
        <v>439</v>
      </c>
      <c r="E444" s="133"/>
      <c r="F444" s="133"/>
      <c r="G444" s="133"/>
      <c r="H444" s="133"/>
      <c r="I444" s="163"/>
      <c r="J444" s="149"/>
      <c r="K444" s="149"/>
      <c r="L444" s="149"/>
      <c r="M444" s="149"/>
      <c r="N444" s="149"/>
      <c r="O444" s="149"/>
      <c r="P444" s="149"/>
      <c r="Q444" s="149"/>
      <c r="R444" s="149"/>
      <c r="S444" s="149"/>
      <c r="T444" s="149"/>
      <c r="U444" s="149"/>
      <c r="V444" s="149"/>
      <c r="W444" s="149"/>
      <c r="X444" s="149"/>
      <c r="Y444" s="149"/>
      <c r="Z444" s="149"/>
      <c r="AA444" s="143"/>
    </row>
    <row r="445" spans="1:27" ht="15" customHeight="1" x14ac:dyDescent="0.15">
      <c r="A445" s="115"/>
      <c r="B445" s="115"/>
      <c r="C445" s="150"/>
      <c r="D445" s="151"/>
      <c r="E445" s="152"/>
      <c r="F445" s="152"/>
      <c r="G445" s="152"/>
      <c r="H445" s="152"/>
      <c r="I445" s="428"/>
      <c r="J445" s="153"/>
      <c r="K445" s="153"/>
      <c r="L445" s="153"/>
      <c r="M445" s="153"/>
      <c r="N445" s="153"/>
      <c r="O445" s="153"/>
      <c r="P445" s="153"/>
      <c r="Q445" s="153"/>
      <c r="R445" s="153"/>
      <c r="S445" s="153"/>
      <c r="T445" s="153"/>
      <c r="U445" s="153"/>
      <c r="V445" s="153"/>
      <c r="W445" s="153"/>
      <c r="X445" s="153"/>
      <c r="Y445" s="153"/>
      <c r="Z445" s="153"/>
      <c r="AA445" s="143"/>
    </row>
    <row r="446" spans="1:27" ht="15" customHeight="1" x14ac:dyDescent="0.15">
      <c r="A446" s="115"/>
      <c r="B446" s="115"/>
      <c r="C446" s="133"/>
      <c r="D446" s="133"/>
      <c r="E446" s="133"/>
      <c r="F446" s="133"/>
      <c r="G446" s="133"/>
      <c r="H446" s="133"/>
      <c r="I446" s="169"/>
      <c r="J446" s="149"/>
      <c r="K446" s="149"/>
      <c r="L446" s="149"/>
      <c r="M446" s="149"/>
      <c r="N446" s="149"/>
      <c r="O446" s="149"/>
      <c r="P446" s="149"/>
      <c r="Q446" s="149"/>
      <c r="R446" s="149"/>
      <c r="S446" s="149"/>
      <c r="T446" s="149"/>
      <c r="U446" s="149"/>
      <c r="V446" s="149"/>
      <c r="W446" s="149"/>
      <c r="X446" s="149"/>
      <c r="Y446" s="149"/>
      <c r="Z446" s="149"/>
      <c r="AA446" s="133"/>
    </row>
  </sheetData>
  <sheetProtection algorithmName="SHA-512" hashValue="CXLqx3+Md6qmmzc2RSMKmM3g7Std5aSr8xEsMm7ro2lBuVg7sNjhBlJnQiOvUW82t6d4eC37Rn+tIWPumuGp1g==" saltValue="kgQDUH20dQ1NWAFAJ6IBFQ==" spinCount="100000" sheet="1" objects="1" scenarios="1"/>
  <dataConsolidate/>
  <mergeCells count="722">
    <mergeCell ref="D213:G213"/>
    <mergeCell ref="D298:G298"/>
    <mergeCell ref="D395:I395"/>
    <mergeCell ref="J395:L395"/>
    <mergeCell ref="D404:G404"/>
    <mergeCell ref="H404:L404"/>
    <mergeCell ref="I422:L422"/>
    <mergeCell ref="M422:S422"/>
    <mergeCell ref="E174:H174"/>
    <mergeCell ref="E182:H182"/>
    <mergeCell ref="E190:H190"/>
    <mergeCell ref="E198:H198"/>
    <mergeCell ref="E199:H199"/>
    <mergeCell ref="E200:H200"/>
    <mergeCell ref="E201:H201"/>
    <mergeCell ref="E202:H202"/>
    <mergeCell ref="E203:H203"/>
    <mergeCell ref="E176:H176"/>
    <mergeCell ref="E177:H177"/>
    <mergeCell ref="R203:Y203"/>
    <mergeCell ref="N377:Y377"/>
    <mergeCell ref="E377:M377"/>
    <mergeCell ref="E378:M378"/>
    <mergeCell ref="E379:M379"/>
    <mergeCell ref="J172:Y172"/>
    <mergeCell ref="I153:Y153"/>
    <mergeCell ref="W1:Z1"/>
    <mergeCell ref="C442:H442"/>
    <mergeCell ref="E445:H445"/>
    <mergeCell ref="O118:P118"/>
    <mergeCell ref="Q118:R118"/>
    <mergeCell ref="D210:Y210"/>
    <mergeCell ref="C208:H208"/>
    <mergeCell ref="I149:M149"/>
    <mergeCell ref="I151:M151"/>
    <mergeCell ref="I159:M159"/>
    <mergeCell ref="I161:M161"/>
    <mergeCell ref="I191:M191"/>
    <mergeCell ref="E163:H163"/>
    <mergeCell ref="E158:H158"/>
    <mergeCell ref="E155:H155"/>
    <mergeCell ref="N182:Q182"/>
    <mergeCell ref="I190:M190"/>
    <mergeCell ref="N197:Q197"/>
    <mergeCell ref="N203:Q203"/>
    <mergeCell ref="T422:Y422"/>
    <mergeCell ref="C166:H166"/>
    <mergeCell ref="I169:M169"/>
    <mergeCell ref="I171:M171"/>
    <mergeCell ref="E113:H113"/>
    <mergeCell ref="E189:H189"/>
    <mergeCell ref="E191:H191"/>
    <mergeCell ref="E192:H192"/>
    <mergeCell ref="E178:H178"/>
    <mergeCell ref="E179:H179"/>
    <mergeCell ref="Y2:Z2"/>
    <mergeCell ref="E118:H118"/>
    <mergeCell ref="E119:H119"/>
    <mergeCell ref="E114:H114"/>
    <mergeCell ref="I114:Y114"/>
    <mergeCell ref="E115:H115"/>
    <mergeCell ref="E162:H162"/>
    <mergeCell ref="E116:H116"/>
    <mergeCell ref="I116:Y116"/>
    <mergeCell ref="E117:H117"/>
    <mergeCell ref="I155:Y155"/>
    <mergeCell ref="E156:H156"/>
    <mergeCell ref="E157:H157"/>
    <mergeCell ref="I157:Y157"/>
    <mergeCell ref="E161:H161"/>
    <mergeCell ref="E151:H151"/>
    <mergeCell ref="E152:H152"/>
    <mergeCell ref="E153:H153"/>
    <mergeCell ref="I24:Y24"/>
    <mergeCell ref="I26:Y26"/>
    <mergeCell ref="I22:Y22"/>
    <mergeCell ref="E154:H154"/>
    <mergeCell ref="E159:H159"/>
    <mergeCell ref="E160:H160"/>
    <mergeCell ref="I85:M85"/>
    <mergeCell ref="I118:M118"/>
    <mergeCell ref="E150:H150"/>
    <mergeCell ref="I120:M120"/>
    <mergeCell ref="E121:H121"/>
    <mergeCell ref="E122:H122"/>
    <mergeCell ref="I122:Y122"/>
    <mergeCell ref="C146:H146"/>
    <mergeCell ref="E149:H149"/>
    <mergeCell ref="E120:H120"/>
    <mergeCell ref="C109:H109"/>
    <mergeCell ref="D111:Y111"/>
    <mergeCell ref="E85:H85"/>
    <mergeCell ref="E86:H86"/>
    <mergeCell ref="E112:H112"/>
    <mergeCell ref="I112:Y112"/>
    <mergeCell ref="I83:M83"/>
    <mergeCell ref="E79:H79"/>
    <mergeCell ref="I79:Y79"/>
    <mergeCell ref="E80:H80"/>
    <mergeCell ref="E89:H89"/>
    <mergeCell ref="E81:H81"/>
    <mergeCell ref="I81:Y81"/>
    <mergeCell ref="E78:H78"/>
    <mergeCell ref="E82:H82"/>
    <mergeCell ref="E83:H83"/>
    <mergeCell ref="E84:H84"/>
    <mergeCell ref="E87:H87"/>
    <mergeCell ref="I87:Y87"/>
    <mergeCell ref="I77:Y77"/>
    <mergeCell ref="E72:H72"/>
    <mergeCell ref="E73:H73"/>
    <mergeCell ref="I73:Y73"/>
    <mergeCell ref="E74:H74"/>
    <mergeCell ref="J74:Y74"/>
    <mergeCell ref="E77:H77"/>
    <mergeCell ref="I69:M69"/>
    <mergeCell ref="E69:H69"/>
    <mergeCell ref="C60:H60"/>
    <mergeCell ref="I36:M36"/>
    <mergeCell ref="E40:H40"/>
    <mergeCell ref="E75:H75"/>
    <mergeCell ref="E76:H76"/>
    <mergeCell ref="J76:Y76"/>
    <mergeCell ref="I75:Y75"/>
    <mergeCell ref="E63:H63"/>
    <mergeCell ref="I63:M63"/>
    <mergeCell ref="E64:H64"/>
    <mergeCell ref="E38:H38"/>
    <mergeCell ref="I38:Y38"/>
    <mergeCell ref="E70:H70"/>
    <mergeCell ref="E71:H71"/>
    <mergeCell ref="I71:Y71"/>
    <mergeCell ref="E61:H61"/>
    <mergeCell ref="E42:H42"/>
    <mergeCell ref="I30:Y30"/>
    <mergeCell ref="I32:Y32"/>
    <mergeCell ref="I34:M34"/>
    <mergeCell ref="E18:H18"/>
    <mergeCell ref="C17:H17"/>
    <mergeCell ref="I20:M20"/>
    <mergeCell ref="I40:M40"/>
    <mergeCell ref="E41:H41"/>
    <mergeCell ref="E29:H29"/>
    <mergeCell ref="E30:H30"/>
    <mergeCell ref="E31:H31"/>
    <mergeCell ref="E32:H32"/>
    <mergeCell ref="E33:H33"/>
    <mergeCell ref="E20:H20"/>
    <mergeCell ref="E21:H21"/>
    <mergeCell ref="E25:H25"/>
    <mergeCell ref="E26:H26"/>
    <mergeCell ref="E27:H27"/>
    <mergeCell ref="E22:H22"/>
    <mergeCell ref="E23:H23"/>
    <mergeCell ref="I28:Y28"/>
    <mergeCell ref="E24:H24"/>
    <mergeCell ref="E28:H28"/>
    <mergeCell ref="E173:H173"/>
    <mergeCell ref="E175:H175"/>
    <mergeCell ref="I174:M174"/>
    <mergeCell ref="I287:L287"/>
    <mergeCell ref="I288:L288"/>
    <mergeCell ref="E193:H193"/>
    <mergeCell ref="I193:M193"/>
    <mergeCell ref="E181:H181"/>
    <mergeCell ref="I181:L181"/>
    <mergeCell ref="E183:H183"/>
    <mergeCell ref="I183:M183"/>
    <mergeCell ref="E184:H184"/>
    <mergeCell ref="I184:M184"/>
    <mergeCell ref="E185:H185"/>
    <mergeCell ref="I185:M185"/>
    <mergeCell ref="E186:H186"/>
    <mergeCell ref="I186:M186"/>
    <mergeCell ref="E187:H187"/>
    <mergeCell ref="I187:M187"/>
    <mergeCell ref="I267:L267"/>
    <mergeCell ref="I268:L268"/>
    <mergeCell ref="E204:H204"/>
    <mergeCell ref="E195:H195"/>
    <mergeCell ref="I277:L277"/>
    <mergeCell ref="R197:Y197"/>
    <mergeCell ref="R198:Y198"/>
    <mergeCell ref="N199:Q199"/>
    <mergeCell ref="N302:Y302"/>
    <mergeCell ref="I289:L289"/>
    <mergeCell ref="I290:L290"/>
    <mergeCell ref="I291:L291"/>
    <mergeCell ref="N322:Y322"/>
    <mergeCell ref="I316:L316"/>
    <mergeCell ref="I317:L317"/>
    <mergeCell ref="I318:L318"/>
    <mergeCell ref="I319:L319"/>
    <mergeCell ref="I320:L320"/>
    <mergeCell ref="I321:L321"/>
    <mergeCell ref="I322:L322"/>
    <mergeCell ref="N319:Y319"/>
    <mergeCell ref="N320:Y320"/>
    <mergeCell ref="N321:Y321"/>
    <mergeCell ref="N303:Y303"/>
    <mergeCell ref="I199:M199"/>
    <mergeCell ref="I200:M200"/>
    <mergeCell ref="I201:M201"/>
    <mergeCell ref="I202:M202"/>
    <mergeCell ref="I203:M203"/>
    <mergeCell ref="N198:Q198"/>
    <mergeCell ref="I198:M198"/>
    <mergeCell ref="E197:H197"/>
    <mergeCell ref="I197:M197"/>
    <mergeCell ref="E433:H433"/>
    <mergeCell ref="E434:H434"/>
    <mergeCell ref="E435:H435"/>
    <mergeCell ref="E436:H436"/>
    <mergeCell ref="E437:H437"/>
    <mergeCell ref="I433:L433"/>
    <mergeCell ref="M433:S433"/>
    <mergeCell ref="I437:L437"/>
    <mergeCell ref="M437:S437"/>
    <mergeCell ref="E430:H430"/>
    <mergeCell ref="E431:H431"/>
    <mergeCell ref="E432:H432"/>
    <mergeCell ref="E427:H427"/>
    <mergeCell ref="E428:H428"/>
    <mergeCell ref="E429:H429"/>
    <mergeCell ref="E424:H424"/>
    <mergeCell ref="E425:H425"/>
    <mergeCell ref="E426:H426"/>
    <mergeCell ref="E381:M381"/>
    <mergeCell ref="I276:L276"/>
    <mergeCell ref="T433:Y433"/>
    <mergeCell ref="I434:L434"/>
    <mergeCell ref="M434:S434"/>
    <mergeCell ref="T434:Y434"/>
    <mergeCell ref="I435:L435"/>
    <mergeCell ref="M435:S435"/>
    <mergeCell ref="T435:Y435"/>
    <mergeCell ref="I436:L436"/>
    <mergeCell ref="M436:S436"/>
    <mergeCell ref="T436:Y436"/>
    <mergeCell ref="T437:Y437"/>
    <mergeCell ref="N278:Y278"/>
    <mergeCell ref="N279:Y279"/>
    <mergeCell ref="N280:Y280"/>
    <mergeCell ref="N281:Y281"/>
    <mergeCell ref="N282:Y282"/>
    <mergeCell ref="N283:Y283"/>
    <mergeCell ref="N284:Y284"/>
    <mergeCell ref="N285:Y285"/>
    <mergeCell ref="N286:Y286"/>
    <mergeCell ref="M398:O398"/>
    <mergeCell ref="M399:O399"/>
    <mergeCell ref="M396:O396"/>
    <mergeCell ref="N287:Y287"/>
    <mergeCell ref="N288:Y288"/>
    <mergeCell ref="N289:Y289"/>
    <mergeCell ref="N290:Y290"/>
    <mergeCell ref="N291:Y291"/>
    <mergeCell ref="N292:Y292"/>
    <mergeCell ref="N293:Y293"/>
    <mergeCell ref="N294:Y294"/>
    <mergeCell ref="N295:Y295"/>
    <mergeCell ref="E376:Z376"/>
    <mergeCell ref="E387:H387"/>
    <mergeCell ref="N298:Y298"/>
    <mergeCell ref="N299:Y299"/>
    <mergeCell ref="N300:Y300"/>
    <mergeCell ref="I281:L281"/>
    <mergeCell ref="I282:L282"/>
    <mergeCell ref="I175:M175"/>
    <mergeCell ref="I179:M179"/>
    <mergeCell ref="I176:M176"/>
    <mergeCell ref="I177:M177"/>
    <mergeCell ref="I178:M178"/>
    <mergeCell ref="N183:Q183"/>
    <mergeCell ref="N184:Q184"/>
    <mergeCell ref="N185:Q185"/>
    <mergeCell ref="N186:Q186"/>
    <mergeCell ref="I182:M182"/>
    <mergeCell ref="N187:Q187"/>
    <mergeCell ref="I278:L278"/>
    <mergeCell ref="I279:L279"/>
    <mergeCell ref="I280:L280"/>
    <mergeCell ref="N200:Q200"/>
    <mergeCell ref="N201:Q201"/>
    <mergeCell ref="N202:Q202"/>
    <mergeCell ref="I192:M192"/>
    <mergeCell ref="N233:Y233"/>
    <mergeCell ref="I269:L269"/>
    <mergeCell ref="I270:L270"/>
    <mergeCell ref="I271:L271"/>
    <mergeCell ref="I272:L272"/>
    <mergeCell ref="I273:L273"/>
    <mergeCell ref="I274:L274"/>
    <mergeCell ref="I275:L275"/>
    <mergeCell ref="R199:Y199"/>
    <mergeCell ref="R200:Y200"/>
    <mergeCell ref="R201:Y201"/>
    <mergeCell ref="R202:Y202"/>
    <mergeCell ref="H213:L213"/>
    <mergeCell ref="I265:L265"/>
    <mergeCell ref="I266:L266"/>
    <mergeCell ref="I249:L249"/>
    <mergeCell ref="I250:L250"/>
    <mergeCell ref="I251:L251"/>
    <mergeCell ref="I252:L252"/>
    <mergeCell ref="I253:L253"/>
    <mergeCell ref="I254:L254"/>
    <mergeCell ref="I255:L255"/>
    <mergeCell ref="I256:L256"/>
    <mergeCell ref="I231:L231"/>
    <mergeCell ref="I232:L232"/>
    <mergeCell ref="I283:L283"/>
    <mergeCell ref="N378:Y378"/>
    <mergeCell ref="N379:Y379"/>
    <mergeCell ref="N380:Y380"/>
    <mergeCell ref="N381:Y381"/>
    <mergeCell ref="N382:Y382"/>
    <mergeCell ref="N383:Y383"/>
    <mergeCell ref="N384:Y384"/>
    <mergeCell ref="N385:Y385"/>
    <mergeCell ref="I284:L284"/>
    <mergeCell ref="I285:L285"/>
    <mergeCell ref="I286:L286"/>
    <mergeCell ref="E382:M382"/>
    <mergeCell ref="N304:Y304"/>
    <mergeCell ref="N305:Y305"/>
    <mergeCell ref="N306:Y306"/>
    <mergeCell ref="N307:Y307"/>
    <mergeCell ref="N308:Y308"/>
    <mergeCell ref="N309:Y309"/>
    <mergeCell ref="N310:Y310"/>
    <mergeCell ref="N311:Y311"/>
    <mergeCell ref="N312:Y312"/>
    <mergeCell ref="N354:Y354"/>
    <mergeCell ref="N355:Y355"/>
    <mergeCell ref="I233:L233"/>
    <mergeCell ref="I234:L234"/>
    <mergeCell ref="I235:L235"/>
    <mergeCell ref="I236:L236"/>
    <mergeCell ref="I237:L237"/>
    <mergeCell ref="I238:L238"/>
    <mergeCell ref="I239:L239"/>
    <mergeCell ref="D214:D218"/>
    <mergeCell ref="E214:G218"/>
    <mergeCell ref="E219:G223"/>
    <mergeCell ref="D219:D223"/>
    <mergeCell ref="D224:D229"/>
    <mergeCell ref="D230:D232"/>
    <mergeCell ref="D233:D239"/>
    <mergeCell ref="E224:G229"/>
    <mergeCell ref="E230:G232"/>
    <mergeCell ref="E233:G239"/>
    <mergeCell ref="E244:G249"/>
    <mergeCell ref="E250:G253"/>
    <mergeCell ref="E254:G257"/>
    <mergeCell ref="E258:G260"/>
    <mergeCell ref="E261:G270"/>
    <mergeCell ref="D240:D243"/>
    <mergeCell ref="D244:D249"/>
    <mergeCell ref="D250:D253"/>
    <mergeCell ref="D254:D257"/>
    <mergeCell ref="D258:D260"/>
    <mergeCell ref="D261:D270"/>
    <mergeCell ref="E240:G243"/>
    <mergeCell ref="E271:G276"/>
    <mergeCell ref="E277:G287"/>
    <mergeCell ref="E288:G295"/>
    <mergeCell ref="D277:D287"/>
    <mergeCell ref="D288:D295"/>
    <mergeCell ref="D271:D276"/>
    <mergeCell ref="N213:Y213"/>
    <mergeCell ref="I214:L214"/>
    <mergeCell ref="I215:L215"/>
    <mergeCell ref="I216:L216"/>
    <mergeCell ref="I217:L217"/>
    <mergeCell ref="I218:L218"/>
    <mergeCell ref="I219:L219"/>
    <mergeCell ref="I220:L220"/>
    <mergeCell ref="I221:L221"/>
    <mergeCell ref="I222:L222"/>
    <mergeCell ref="I223:L223"/>
    <mergeCell ref="I224:L224"/>
    <mergeCell ref="I225:L225"/>
    <mergeCell ref="I226:L226"/>
    <mergeCell ref="I227:L227"/>
    <mergeCell ref="I228:L228"/>
    <mergeCell ref="I229:L229"/>
    <mergeCell ref="I230:L230"/>
    <mergeCell ref="I258:L258"/>
    <mergeCell ref="I259:L259"/>
    <mergeCell ref="I260:L260"/>
    <mergeCell ref="I261:L261"/>
    <mergeCell ref="I262:L262"/>
    <mergeCell ref="I263:L263"/>
    <mergeCell ref="I264:L264"/>
    <mergeCell ref="I240:L240"/>
    <mergeCell ref="I241:L241"/>
    <mergeCell ref="I242:L242"/>
    <mergeCell ref="I243:L243"/>
    <mergeCell ref="I244:L244"/>
    <mergeCell ref="I245:L245"/>
    <mergeCell ref="I246:L246"/>
    <mergeCell ref="I247:L247"/>
    <mergeCell ref="I248:L248"/>
    <mergeCell ref="I257:L257"/>
    <mergeCell ref="N234:Y234"/>
    <mergeCell ref="N235:Y235"/>
    <mergeCell ref="N236:Y236"/>
    <mergeCell ref="N237:Y237"/>
    <mergeCell ref="N238:Y238"/>
    <mergeCell ref="N239:Y239"/>
    <mergeCell ref="N223:Y223"/>
    <mergeCell ref="N224:Y224"/>
    <mergeCell ref="N225:Y225"/>
    <mergeCell ref="N226:Y226"/>
    <mergeCell ref="N227:Y227"/>
    <mergeCell ref="N228:Y228"/>
    <mergeCell ref="N229:Y229"/>
    <mergeCell ref="N230:Y230"/>
    <mergeCell ref="N231:Y231"/>
    <mergeCell ref="N232:Y232"/>
    <mergeCell ref="N214:Y214"/>
    <mergeCell ref="N215:Y215"/>
    <mergeCell ref="N216:Y216"/>
    <mergeCell ref="N217:Y217"/>
    <mergeCell ref="N218:Y218"/>
    <mergeCell ref="N219:Y219"/>
    <mergeCell ref="N220:Y220"/>
    <mergeCell ref="N221:Y221"/>
    <mergeCell ref="N222:Y222"/>
    <mergeCell ref="N240:Y240"/>
    <mergeCell ref="N241:Y241"/>
    <mergeCell ref="N242:Y242"/>
    <mergeCell ref="N243:Y243"/>
    <mergeCell ref="N244:Y244"/>
    <mergeCell ref="N245:Y245"/>
    <mergeCell ref="N246:Y246"/>
    <mergeCell ref="N247:Y247"/>
    <mergeCell ref="N248:Y248"/>
    <mergeCell ref="N249:Y249"/>
    <mergeCell ref="N250:Y250"/>
    <mergeCell ref="N251:Y251"/>
    <mergeCell ref="N252:Y252"/>
    <mergeCell ref="N253:Y253"/>
    <mergeCell ref="N254:Y254"/>
    <mergeCell ref="N255:Y255"/>
    <mergeCell ref="N256:Y256"/>
    <mergeCell ref="N257:Y257"/>
    <mergeCell ref="N258:Y258"/>
    <mergeCell ref="N259:Y259"/>
    <mergeCell ref="N260:Y260"/>
    <mergeCell ref="N261:Y261"/>
    <mergeCell ref="N262:Y262"/>
    <mergeCell ref="N263:Y263"/>
    <mergeCell ref="N264:Y264"/>
    <mergeCell ref="N265:Y265"/>
    <mergeCell ref="N266:Y266"/>
    <mergeCell ref="N267:Y267"/>
    <mergeCell ref="N268:Y268"/>
    <mergeCell ref="N269:Y269"/>
    <mergeCell ref="N272:Y272"/>
    <mergeCell ref="N273:Y273"/>
    <mergeCell ref="N274:Y274"/>
    <mergeCell ref="N275:Y275"/>
    <mergeCell ref="N276:Y276"/>
    <mergeCell ref="N277:Y277"/>
    <mergeCell ref="N270:Y270"/>
    <mergeCell ref="N271:Y271"/>
    <mergeCell ref="D352:D357"/>
    <mergeCell ref="E352:G357"/>
    <mergeCell ref="I308:L308"/>
    <mergeCell ref="I309:L309"/>
    <mergeCell ref="I310:L310"/>
    <mergeCell ref="I311:L311"/>
    <mergeCell ref="I312:L312"/>
    <mergeCell ref="I313:L313"/>
    <mergeCell ref="I314:L314"/>
    <mergeCell ref="I315:L315"/>
    <mergeCell ref="I329:L329"/>
    <mergeCell ref="I330:L330"/>
    <mergeCell ref="I331:L331"/>
    <mergeCell ref="I332:L332"/>
    <mergeCell ref="I333:L333"/>
    <mergeCell ref="I334:L334"/>
    <mergeCell ref="I335:L335"/>
    <mergeCell ref="D342:D344"/>
    <mergeCell ref="E342:G344"/>
    <mergeCell ref="E345:G351"/>
    <mergeCell ref="D345:D351"/>
    <mergeCell ref="D320:D323"/>
    <mergeCell ref="E320:G323"/>
    <mergeCell ref="E324:G329"/>
    <mergeCell ref="D299:D306"/>
    <mergeCell ref="E299:G306"/>
    <mergeCell ref="H298:L298"/>
    <mergeCell ref="I292:L292"/>
    <mergeCell ref="I293:L293"/>
    <mergeCell ref="I294:L294"/>
    <mergeCell ref="I295:L295"/>
    <mergeCell ref="D307:D319"/>
    <mergeCell ref="E307:G319"/>
    <mergeCell ref="N356:Y356"/>
    <mergeCell ref="N357:Y357"/>
    <mergeCell ref="N358:Y358"/>
    <mergeCell ref="N337:Y337"/>
    <mergeCell ref="N338:Y338"/>
    <mergeCell ref="N339:Y339"/>
    <mergeCell ref="N340:Y340"/>
    <mergeCell ref="N351:Y351"/>
    <mergeCell ref="N352:Y352"/>
    <mergeCell ref="N353:Y353"/>
    <mergeCell ref="N342:Y342"/>
    <mergeCell ref="N343:Y343"/>
    <mergeCell ref="N344:Y344"/>
    <mergeCell ref="N345:Y345"/>
    <mergeCell ref="N346:Y346"/>
    <mergeCell ref="N347:Y347"/>
    <mergeCell ref="N348:Y348"/>
    <mergeCell ref="N349:Y349"/>
    <mergeCell ref="N350:Y350"/>
    <mergeCell ref="N332:Y332"/>
    <mergeCell ref="N333:Y333"/>
    <mergeCell ref="N334:Y334"/>
    <mergeCell ref="N335:Y335"/>
    <mergeCell ref="N336:Y336"/>
    <mergeCell ref="N323:Y323"/>
    <mergeCell ref="N324:Y324"/>
    <mergeCell ref="N325:Y325"/>
    <mergeCell ref="D324:D329"/>
    <mergeCell ref="D330:D335"/>
    <mergeCell ref="E330:G335"/>
    <mergeCell ref="D336:D341"/>
    <mergeCell ref="E336:G341"/>
    <mergeCell ref="N329:Y329"/>
    <mergeCell ref="N330:Y330"/>
    <mergeCell ref="N331:Y331"/>
    <mergeCell ref="I336:L336"/>
    <mergeCell ref="I337:L337"/>
    <mergeCell ref="I338:L338"/>
    <mergeCell ref="I339:L339"/>
    <mergeCell ref="I340:L340"/>
    <mergeCell ref="I341:L341"/>
    <mergeCell ref="N341:Y341"/>
    <mergeCell ref="N326:Y326"/>
    <mergeCell ref="N327:Y327"/>
    <mergeCell ref="N328:Y328"/>
    <mergeCell ref="I299:L299"/>
    <mergeCell ref="I300:L300"/>
    <mergeCell ref="I301:L301"/>
    <mergeCell ref="I302:L302"/>
    <mergeCell ref="I303:L303"/>
    <mergeCell ref="I304:L304"/>
    <mergeCell ref="I305:L305"/>
    <mergeCell ref="I306:L306"/>
    <mergeCell ref="I307:L307"/>
    <mergeCell ref="I323:L323"/>
    <mergeCell ref="I324:L324"/>
    <mergeCell ref="I325:L325"/>
    <mergeCell ref="I326:L326"/>
    <mergeCell ref="I327:L327"/>
    <mergeCell ref="I328:L328"/>
    <mergeCell ref="N313:Y313"/>
    <mergeCell ref="N314:Y314"/>
    <mergeCell ref="N315:Y315"/>
    <mergeCell ref="N316:Y316"/>
    <mergeCell ref="N317:Y317"/>
    <mergeCell ref="N318:Y318"/>
    <mergeCell ref="N301:Y301"/>
    <mergeCell ref="I342:L342"/>
    <mergeCell ref="I343:L343"/>
    <mergeCell ref="I344:L344"/>
    <mergeCell ref="I345:L345"/>
    <mergeCell ref="I346:L346"/>
    <mergeCell ref="I347:L347"/>
    <mergeCell ref="I348:L348"/>
    <mergeCell ref="I349:L349"/>
    <mergeCell ref="I350:L350"/>
    <mergeCell ref="I351:L351"/>
    <mergeCell ref="I352:L352"/>
    <mergeCell ref="I353:L353"/>
    <mergeCell ref="I354:L354"/>
    <mergeCell ref="I355:L355"/>
    <mergeCell ref="I356:L356"/>
    <mergeCell ref="I357:L357"/>
    <mergeCell ref="I358:L358"/>
    <mergeCell ref="I359:L359"/>
    <mergeCell ref="N359:Y359"/>
    <mergeCell ref="N360:Y360"/>
    <mergeCell ref="N361:Y361"/>
    <mergeCell ref="N362:Y362"/>
    <mergeCell ref="N363:Y363"/>
    <mergeCell ref="N364:Y364"/>
    <mergeCell ref="N365:Y365"/>
    <mergeCell ref="C391:H391"/>
    <mergeCell ref="D358:D364"/>
    <mergeCell ref="E358:G364"/>
    <mergeCell ref="E365:G365"/>
    <mergeCell ref="C373:H373"/>
    <mergeCell ref="N386:Y386"/>
    <mergeCell ref="E380:M380"/>
    <mergeCell ref="E383:M383"/>
    <mergeCell ref="E386:M386"/>
    <mergeCell ref="E384:M384"/>
    <mergeCell ref="E385:M385"/>
    <mergeCell ref="P396:Q396"/>
    <mergeCell ref="P397:Q397"/>
    <mergeCell ref="P398:Q398"/>
    <mergeCell ref="P399:Q399"/>
    <mergeCell ref="P400:Q400"/>
    <mergeCell ref="M404:O404"/>
    <mergeCell ref="M400:O400"/>
    <mergeCell ref="M397:O397"/>
    <mergeCell ref="I360:L360"/>
    <mergeCell ref="I361:L361"/>
    <mergeCell ref="I362:L362"/>
    <mergeCell ref="I363:L363"/>
    <mergeCell ref="I364:L364"/>
    <mergeCell ref="I365:L365"/>
    <mergeCell ref="E368:Y368"/>
    <mergeCell ref="P395:Y395"/>
    <mergeCell ref="M395:O395"/>
    <mergeCell ref="D396:I396"/>
    <mergeCell ref="J396:L396"/>
    <mergeCell ref="D397:I397"/>
    <mergeCell ref="J397:L397"/>
    <mergeCell ref="D398:I398"/>
    <mergeCell ref="J398:L398"/>
    <mergeCell ref="D399:I399"/>
    <mergeCell ref="J399:L399"/>
    <mergeCell ref="D400:I400"/>
    <mergeCell ref="J400:L400"/>
    <mergeCell ref="M405:O405"/>
    <mergeCell ref="P405:Q405"/>
    <mergeCell ref="P406:Q406"/>
    <mergeCell ref="P407:Q407"/>
    <mergeCell ref="P408:Q408"/>
    <mergeCell ref="M407:O407"/>
    <mergeCell ref="M408:O408"/>
    <mergeCell ref="M406:O406"/>
    <mergeCell ref="P404:Y404"/>
    <mergeCell ref="H405:L405"/>
    <mergeCell ref="H406:L406"/>
    <mergeCell ref="H407:L407"/>
    <mergeCell ref="H408:L408"/>
    <mergeCell ref="H409:L409"/>
    <mergeCell ref="H410:L410"/>
    <mergeCell ref="H411:L411"/>
    <mergeCell ref="H412:L412"/>
    <mergeCell ref="H413:L413"/>
    <mergeCell ref="D408:G408"/>
    <mergeCell ref="D409:G409"/>
    <mergeCell ref="D410:G410"/>
    <mergeCell ref="D411:G411"/>
    <mergeCell ref="D412:G412"/>
    <mergeCell ref="D413:G413"/>
    <mergeCell ref="M413:O413"/>
    <mergeCell ref="P413:Q413"/>
    <mergeCell ref="P409:Q409"/>
    <mergeCell ref="P410:Q410"/>
    <mergeCell ref="M411:O411"/>
    <mergeCell ref="P411:Q411"/>
    <mergeCell ref="M412:O412"/>
    <mergeCell ref="P412:Q412"/>
    <mergeCell ref="M409:O409"/>
    <mergeCell ref="M410:O410"/>
    <mergeCell ref="T428:Y428"/>
    <mergeCell ref="D414:G414"/>
    <mergeCell ref="D421:Y421"/>
    <mergeCell ref="I423:L423"/>
    <mergeCell ref="M423:S423"/>
    <mergeCell ref="T423:Y423"/>
    <mergeCell ref="I424:L424"/>
    <mergeCell ref="M424:S424"/>
    <mergeCell ref="T424:Y424"/>
    <mergeCell ref="I425:L425"/>
    <mergeCell ref="M425:S425"/>
    <mergeCell ref="T425:Y425"/>
    <mergeCell ref="M414:O414"/>
    <mergeCell ref="P414:Q414"/>
    <mergeCell ref="H414:L414"/>
    <mergeCell ref="C419:H419"/>
    <mergeCell ref="E422:H422"/>
    <mergeCell ref="E423:H423"/>
    <mergeCell ref="D394:Y394"/>
    <mergeCell ref="I431:L431"/>
    <mergeCell ref="M431:S431"/>
    <mergeCell ref="T431:Y431"/>
    <mergeCell ref="I432:L432"/>
    <mergeCell ref="M432:S432"/>
    <mergeCell ref="T432:Y432"/>
    <mergeCell ref="I429:L429"/>
    <mergeCell ref="D405:G405"/>
    <mergeCell ref="D406:G406"/>
    <mergeCell ref="D407:G407"/>
    <mergeCell ref="M429:S429"/>
    <mergeCell ref="T429:Y429"/>
    <mergeCell ref="I430:L430"/>
    <mergeCell ref="M430:S430"/>
    <mergeCell ref="T430:Y430"/>
    <mergeCell ref="I426:L426"/>
    <mergeCell ref="M426:S426"/>
    <mergeCell ref="T426:Y426"/>
    <mergeCell ref="I427:L427"/>
    <mergeCell ref="M427:S427"/>
    <mergeCell ref="T427:Y427"/>
    <mergeCell ref="I428:L428"/>
    <mergeCell ref="M428:S428"/>
    <mergeCell ref="S412:X412"/>
    <mergeCell ref="S413:X413"/>
    <mergeCell ref="S414:X414"/>
    <mergeCell ref="S396:X396"/>
    <mergeCell ref="S397:X397"/>
    <mergeCell ref="S398:X398"/>
    <mergeCell ref="S399:X399"/>
    <mergeCell ref="S400:X400"/>
    <mergeCell ref="S405:X405"/>
    <mergeCell ref="S406:X406"/>
    <mergeCell ref="S407:X407"/>
    <mergeCell ref="S408:X408"/>
    <mergeCell ref="S409:X409"/>
    <mergeCell ref="S410:X410"/>
    <mergeCell ref="S411:X411"/>
  </mergeCells>
  <phoneticPr fontId="2"/>
  <conditionalFormatting sqref="I20:M20">
    <cfRule type="expression" dxfId="200" priority="196" stopIfTrue="1">
      <formula>TRIM($I20)=""</formula>
    </cfRule>
  </conditionalFormatting>
  <conditionalFormatting sqref="I22:Y22">
    <cfRule type="expression" dxfId="199" priority="195" stopIfTrue="1">
      <formula>AND(TRIM($I22)&lt;&gt;"", OR(ISERROR(FIND("@"&amp;LEFT($I22,3)&amp;"@", 都道府県3))=FALSE, ISERROR(FIND("@"&amp;LEFT($I22,4)&amp;"@",都道府県4))=FALSE))=FALSE</formula>
    </cfRule>
  </conditionalFormatting>
  <conditionalFormatting sqref="I24:Y24">
    <cfRule type="expression" dxfId="198" priority="194" stopIfTrue="1">
      <formula>TRIM($I24)=""</formula>
    </cfRule>
  </conditionalFormatting>
  <conditionalFormatting sqref="I26:Y26">
    <cfRule type="expression" dxfId="197" priority="193" stopIfTrue="1">
      <formula>TRIM($I26)=""</formula>
    </cfRule>
  </conditionalFormatting>
  <conditionalFormatting sqref="I28:Y28">
    <cfRule type="expression" dxfId="196" priority="192" stopIfTrue="1">
      <formula>TRIM($I28)=""</formula>
    </cfRule>
  </conditionalFormatting>
  <conditionalFormatting sqref="I30:Y30">
    <cfRule type="expression" dxfId="195" priority="191" stopIfTrue="1">
      <formula>TRIM($I30)=""</formula>
    </cfRule>
  </conditionalFormatting>
  <conditionalFormatting sqref="I32:Y32">
    <cfRule type="expression" dxfId="194" priority="190" stopIfTrue="1">
      <formula>TRIM($I32)=""</formula>
    </cfRule>
  </conditionalFormatting>
  <conditionalFormatting sqref="I34:M34">
    <cfRule type="expression" dxfId="193" priority="189" stopIfTrue="1">
      <formula>NOT(AND(TRIM($I34)&lt;&gt;"",ISNUMBER(VALUE(SUBSTITUTE($I34,"-","")))))</formula>
    </cfRule>
  </conditionalFormatting>
  <conditionalFormatting sqref="I36:M36">
    <cfRule type="expression" dxfId="192" priority="188" stopIfTrue="1">
      <formula>AND(TRIM($I36)&lt;&gt;"",NOT(ISNUMBER(VALUE(SUBSTITUTE($I36,"-","")))))</formula>
    </cfRule>
  </conditionalFormatting>
  <conditionalFormatting sqref="I40:M40">
    <cfRule type="expression" dxfId="191" priority="187" stopIfTrue="1">
      <formula>AND($I40&lt;&gt;"一致する", $I40&lt;&gt;"一致しない")</formula>
    </cfRule>
  </conditionalFormatting>
  <conditionalFormatting sqref="I63:M63">
    <cfRule type="expression" dxfId="190" priority="186" stopIfTrue="1">
      <formula>AND($I63&lt;&gt;"しない", $I63&lt;&gt;"する")</formula>
    </cfRule>
  </conditionalFormatting>
  <conditionalFormatting sqref="I69:M69">
    <cfRule type="expression" dxfId="189" priority="185" stopIfTrue="1">
      <formula>OR(AND($I63="する",TRIM($I69)=""),AND($I63="しない",NOT(ISBLANK($I69))))</formula>
    </cfRule>
  </conditionalFormatting>
  <conditionalFormatting sqref="I71:Y71">
    <cfRule type="expression" dxfId="188" priority="184" stopIfTrue="1">
      <formula>OR(AND($I63="する",AND($I71&lt;&gt;"", OR(ISERROR(FIND("@"&amp;LEFT($I71,3)&amp;"@", 都道府県3))=FALSE, ISERROR(FIND("@"&amp;LEFT($I71,4)&amp;"@",都道府県4))=FALSE))=FALSE),AND($I63="しない",NOT(ISBLANK($I71))))</formula>
    </cfRule>
  </conditionalFormatting>
  <conditionalFormatting sqref="I73:Y73">
    <cfRule type="expression" dxfId="187" priority="183" stopIfTrue="1">
      <formula>OR(AND($I63="する",TRIM($I73)=""),AND($I63="しない",NOT(ISBLANK($I73))))</formula>
    </cfRule>
  </conditionalFormatting>
  <conditionalFormatting sqref="I75:Y75">
    <cfRule type="expression" dxfId="186" priority="182" stopIfTrue="1">
      <formula>OR(AND($I63="する",TRIM($I75)=""),AND($I63="しない",NOT(ISBLANK($I75))))</formula>
    </cfRule>
  </conditionalFormatting>
  <conditionalFormatting sqref="I77:Y77">
    <cfRule type="expression" dxfId="185" priority="181" stopIfTrue="1">
      <formula>OR(AND($I63="する",TRIM($I77)=""),AND($I63="しない",NOT(ISBLANK($I77))))</formula>
    </cfRule>
  </conditionalFormatting>
  <conditionalFormatting sqref="I79:Y79">
    <cfRule type="expression" dxfId="184" priority="180" stopIfTrue="1">
      <formula>OR(AND($I63="する",TRIM($I79)=""),AND($I63="しない",NOT(ISBLANK($I79))))</formula>
    </cfRule>
  </conditionalFormatting>
  <conditionalFormatting sqref="I81:Y81">
    <cfRule type="expression" dxfId="183" priority="179" stopIfTrue="1">
      <formula>OR(AND($I63="する",TRIM($I81)=""),AND($I63="しない",NOT(ISBLANK($I81))))</formula>
    </cfRule>
  </conditionalFormatting>
  <conditionalFormatting sqref="I83:M83">
    <cfRule type="expression" dxfId="182" priority="178" stopIfTrue="1">
      <formula>OR(AND($I63="する",NOT(AND(TRIM($I83)&lt;&gt;"",ISNUMBER(VALUE(SUBSTITUTE($I83,"-","")))))), AND($I63="しない",NOT(ISBLANK($I83))))</formula>
    </cfRule>
  </conditionalFormatting>
  <conditionalFormatting sqref="I85:M85">
    <cfRule type="expression" dxfId="181" priority="177" stopIfTrue="1">
      <formula>OR(AND($I63="する",AND(TRIM($I85)&lt;&gt;"",NOT(ISNUMBER(VALUE(SUBSTITUTE($I85,"-","")))))), AND($I63="しない",NOT(ISBLANK($I85))))</formula>
    </cfRule>
  </conditionalFormatting>
  <conditionalFormatting sqref="I87:Y87">
    <cfRule type="expression" dxfId="180" priority="176" stopIfTrue="1">
      <formula>AND($I63="しない",NOT(ISBLANK($I87)))</formula>
    </cfRule>
  </conditionalFormatting>
  <conditionalFormatting sqref="I112:Y112">
    <cfRule type="expression" dxfId="179" priority="175" stopIfTrue="1">
      <formula>TRIM($I112)=""</formula>
    </cfRule>
  </conditionalFormatting>
  <conditionalFormatting sqref="I114:Y114">
    <cfRule type="expression" dxfId="178" priority="174" stopIfTrue="1">
      <formula>TRIM($I114)=""</formula>
    </cfRule>
  </conditionalFormatting>
  <conditionalFormatting sqref="I116:Y116">
    <cfRule type="expression" dxfId="177" priority="173" stopIfTrue="1">
      <formula>TRIM($I116)=""</formula>
    </cfRule>
  </conditionalFormatting>
  <conditionalFormatting sqref="I118:M118">
    <cfRule type="expression" dxfId="176" priority="172" stopIfTrue="1">
      <formula>NOT(AND($I118&lt;&gt;"",ISNUMBER(VALUE(SUBSTITUTE($I118,"-","")))))</formula>
    </cfRule>
  </conditionalFormatting>
  <conditionalFormatting sqref="I120:M120">
    <cfRule type="expression" dxfId="175" priority="171" stopIfTrue="1">
      <formula>AND(TRIM($I120)&lt;&gt;"",NOT(ISNUMBER(VALUE(SUBSTITUTE($I120,"-","")))))</formula>
    </cfRule>
  </conditionalFormatting>
  <conditionalFormatting sqref="I149:M149">
    <cfRule type="expression" dxfId="174" priority="170" stopIfTrue="1">
      <formula>AND($I149&lt;&gt;"しない", $I149&lt;&gt;"する")</formula>
    </cfRule>
  </conditionalFormatting>
  <conditionalFormatting sqref="I151:M151">
    <cfRule type="expression" dxfId="173" priority="169" stopIfTrue="1">
      <formula>AND($I149="する",TRIM($I151)="")</formula>
    </cfRule>
  </conditionalFormatting>
  <conditionalFormatting sqref="I153:Y153">
    <cfRule type="expression" dxfId="172" priority="168" stopIfTrue="1">
      <formula>AND($I149="する",TRIM($I153)="")</formula>
    </cfRule>
  </conditionalFormatting>
  <conditionalFormatting sqref="I157:Y157">
    <cfRule type="expression" dxfId="171" priority="167" stopIfTrue="1">
      <formula>AND($I149="する",TRIM($I157)="")</formula>
    </cfRule>
  </conditionalFormatting>
  <conditionalFormatting sqref="I159:M159">
    <cfRule type="expression" dxfId="170" priority="166" stopIfTrue="1">
      <formula>AND($I149="する",NOT(AND(TRIM($I159)&lt;&gt;"",ISNUMBER(VALUE(SUBSTITUTE($I159,"-",""))))))</formula>
    </cfRule>
  </conditionalFormatting>
  <conditionalFormatting sqref="I161:M161">
    <cfRule type="expression" dxfId="169" priority="165" stopIfTrue="1">
      <formula>AND($I149="する",AND(TRIM($I161)&lt;&gt;"",NOT(ISNUMBER(VALUE(SUBSTITUTE($I161,"-",""))))))</formula>
    </cfRule>
  </conditionalFormatting>
  <conditionalFormatting sqref="I169:M169">
    <cfRule type="expression" dxfId="168" priority="164" stopIfTrue="1">
      <formula>TRIM(I169)=""</formula>
    </cfRule>
  </conditionalFormatting>
  <conditionalFormatting sqref="I171:M171">
    <cfRule type="expression" dxfId="167" priority="163" stopIfTrue="1">
      <formula>TRIM(I171)=""</formula>
    </cfRule>
  </conditionalFormatting>
  <conditionalFormatting sqref="I175:M175">
    <cfRule type="expression" dxfId="166" priority="162" stopIfTrue="1">
      <formula>TRIM(I175)=""</formula>
    </cfRule>
  </conditionalFormatting>
  <conditionalFormatting sqref="I176:M176">
    <cfRule type="expression" dxfId="165" priority="161" stopIfTrue="1">
      <formula>TRIM(I176)=""</formula>
    </cfRule>
  </conditionalFormatting>
  <conditionalFormatting sqref="I177:M177">
    <cfRule type="expression" dxfId="164" priority="160" stopIfTrue="1">
      <formula>TRIM(I177)=""</formula>
    </cfRule>
  </conditionalFormatting>
  <conditionalFormatting sqref="I178:M178">
    <cfRule type="expression" dxfId="163" priority="159" stopIfTrue="1">
      <formula>TRIM(I178)=""</formula>
    </cfRule>
  </conditionalFormatting>
  <conditionalFormatting sqref="I183:M183">
    <cfRule type="expression" dxfId="162" priority="158" stopIfTrue="1">
      <formula>TRIM(I183)=""</formula>
    </cfRule>
  </conditionalFormatting>
  <conditionalFormatting sqref="N183:Q183">
    <cfRule type="expression" dxfId="161" priority="157" stopIfTrue="1">
      <formula>TRIM(N183)=""</formula>
    </cfRule>
  </conditionalFormatting>
  <conditionalFormatting sqref="I184:M184">
    <cfRule type="expression" dxfId="160" priority="156" stopIfTrue="1">
      <formula>TRIM(I184)=""</formula>
    </cfRule>
  </conditionalFormatting>
  <conditionalFormatting sqref="N184:Q184">
    <cfRule type="expression" dxfId="159" priority="155" stopIfTrue="1">
      <formula>TRIM(N184)=""</formula>
    </cfRule>
  </conditionalFormatting>
  <conditionalFormatting sqref="I185:M185">
    <cfRule type="expression" dxfId="158" priority="154" stopIfTrue="1">
      <formula>TRIM(I185)=""</formula>
    </cfRule>
  </conditionalFormatting>
  <conditionalFormatting sqref="N185:Q185">
    <cfRule type="expression" dxfId="157" priority="153" stopIfTrue="1">
      <formula>TRIM(N185)=""</formula>
    </cfRule>
  </conditionalFormatting>
  <conditionalFormatting sqref="I186:M186">
    <cfRule type="expression" dxfId="156" priority="152" stopIfTrue="1">
      <formula>TRIM(I186)=""</formula>
    </cfRule>
  </conditionalFormatting>
  <conditionalFormatting sqref="N186:Q186">
    <cfRule type="expression" dxfId="155" priority="151" stopIfTrue="1">
      <formula>TRIM(N186)=""</formula>
    </cfRule>
  </conditionalFormatting>
  <conditionalFormatting sqref="M214">
    <cfRule type="expression" dxfId="154" priority="150" stopIfTrue="1">
      <formula>希望&lt;&gt;0</formula>
    </cfRule>
  </conditionalFormatting>
  <conditionalFormatting sqref="M215">
    <cfRule type="expression" dxfId="153" priority="149" stopIfTrue="1">
      <formula>希望&lt;&gt;0</formula>
    </cfRule>
  </conditionalFormatting>
  <conditionalFormatting sqref="M216">
    <cfRule type="expression" dxfId="152" priority="148" stopIfTrue="1">
      <formula>希望&lt;&gt;0</formula>
    </cfRule>
  </conditionalFormatting>
  <conditionalFormatting sqref="M217">
    <cfRule type="expression" dxfId="151" priority="147" stopIfTrue="1">
      <formula>希望&lt;&gt;0</formula>
    </cfRule>
  </conditionalFormatting>
  <conditionalFormatting sqref="M218">
    <cfRule type="expression" dxfId="150" priority="146" stopIfTrue="1">
      <formula>希望&lt;&gt;0</formula>
    </cfRule>
  </conditionalFormatting>
  <conditionalFormatting sqref="M219">
    <cfRule type="expression" dxfId="149" priority="145" stopIfTrue="1">
      <formula>希望&lt;&gt;0</formula>
    </cfRule>
  </conditionalFormatting>
  <conditionalFormatting sqref="M220">
    <cfRule type="expression" dxfId="148" priority="144" stopIfTrue="1">
      <formula>希望&lt;&gt;0</formula>
    </cfRule>
  </conditionalFormatting>
  <conditionalFormatting sqref="M221">
    <cfRule type="expression" dxfId="147" priority="143" stopIfTrue="1">
      <formula>希望&lt;&gt;0</formula>
    </cfRule>
  </conditionalFormatting>
  <conditionalFormatting sqref="M222">
    <cfRule type="expression" dxfId="146" priority="142" stopIfTrue="1">
      <formula>希望&lt;&gt;0</formula>
    </cfRule>
  </conditionalFormatting>
  <conditionalFormatting sqref="M223">
    <cfRule type="expression" dxfId="145" priority="141" stopIfTrue="1">
      <formula>希望&lt;&gt;0</formula>
    </cfRule>
  </conditionalFormatting>
  <conditionalFormatting sqref="M224">
    <cfRule type="expression" dxfId="144" priority="140" stopIfTrue="1">
      <formula>希望&lt;&gt;0</formula>
    </cfRule>
  </conditionalFormatting>
  <conditionalFormatting sqref="M225">
    <cfRule type="expression" dxfId="143" priority="139" stopIfTrue="1">
      <formula>希望&lt;&gt;0</formula>
    </cfRule>
  </conditionalFormatting>
  <conditionalFormatting sqref="M226">
    <cfRule type="expression" dxfId="142" priority="138" stopIfTrue="1">
      <formula>希望&lt;&gt;0</formula>
    </cfRule>
  </conditionalFormatting>
  <conditionalFormatting sqref="M227">
    <cfRule type="expression" dxfId="141" priority="137" stopIfTrue="1">
      <formula>希望&lt;&gt;0</formula>
    </cfRule>
  </conditionalFormatting>
  <conditionalFormatting sqref="M228">
    <cfRule type="expression" dxfId="140" priority="136" stopIfTrue="1">
      <formula>希望&lt;&gt;0</formula>
    </cfRule>
  </conditionalFormatting>
  <conditionalFormatting sqref="M229">
    <cfRule type="expression" dxfId="139" priority="135" stopIfTrue="1">
      <formula>希望&lt;&gt;0</formula>
    </cfRule>
  </conditionalFormatting>
  <conditionalFormatting sqref="M230">
    <cfRule type="expression" dxfId="138" priority="134" stopIfTrue="1">
      <formula>希望&lt;&gt;0</formula>
    </cfRule>
  </conditionalFormatting>
  <conditionalFormatting sqref="M231">
    <cfRule type="expression" dxfId="137" priority="133" stopIfTrue="1">
      <formula>希望&lt;&gt;0</formula>
    </cfRule>
  </conditionalFormatting>
  <conditionalFormatting sqref="M232">
    <cfRule type="expression" dxfId="136" priority="132" stopIfTrue="1">
      <formula>希望&lt;&gt;0</formula>
    </cfRule>
  </conditionalFormatting>
  <conditionalFormatting sqref="M233">
    <cfRule type="expression" dxfId="135" priority="131" stopIfTrue="1">
      <formula>希望&lt;&gt;0</formula>
    </cfRule>
  </conditionalFormatting>
  <conditionalFormatting sqref="M234">
    <cfRule type="expression" dxfId="134" priority="130" stopIfTrue="1">
      <formula>希望&lt;&gt;0</formula>
    </cfRule>
  </conditionalFormatting>
  <conditionalFormatting sqref="M235">
    <cfRule type="expression" dxfId="133" priority="129" stopIfTrue="1">
      <formula>希望&lt;&gt;0</formula>
    </cfRule>
  </conditionalFormatting>
  <conditionalFormatting sqref="M236">
    <cfRule type="expression" dxfId="132" priority="128" stopIfTrue="1">
      <formula>希望&lt;&gt;0</formula>
    </cfRule>
  </conditionalFormatting>
  <conditionalFormatting sqref="M237">
    <cfRule type="expression" dxfId="131" priority="127" stopIfTrue="1">
      <formula>希望&lt;&gt;0</formula>
    </cfRule>
  </conditionalFormatting>
  <conditionalFormatting sqref="M238">
    <cfRule type="expression" dxfId="130" priority="126" stopIfTrue="1">
      <formula>希望&lt;&gt;0</formula>
    </cfRule>
  </conditionalFormatting>
  <conditionalFormatting sqref="M239">
    <cfRule type="expression" dxfId="129" priority="125" stopIfTrue="1">
      <formula>希望&lt;&gt;0</formula>
    </cfRule>
  </conditionalFormatting>
  <conditionalFormatting sqref="M240">
    <cfRule type="expression" dxfId="128" priority="124" stopIfTrue="1">
      <formula>希望&lt;&gt;0</formula>
    </cfRule>
  </conditionalFormatting>
  <conditionalFormatting sqref="M241">
    <cfRule type="expression" dxfId="127" priority="123" stopIfTrue="1">
      <formula>希望&lt;&gt;0</formula>
    </cfRule>
  </conditionalFormatting>
  <conditionalFormatting sqref="M242">
    <cfRule type="expression" dxfId="126" priority="122" stopIfTrue="1">
      <formula>希望&lt;&gt;0</formula>
    </cfRule>
  </conditionalFormatting>
  <conditionalFormatting sqref="M243">
    <cfRule type="expression" dxfId="125" priority="121" stopIfTrue="1">
      <formula>希望&lt;&gt;0</formula>
    </cfRule>
  </conditionalFormatting>
  <conditionalFormatting sqref="M244">
    <cfRule type="expression" dxfId="124" priority="120" stopIfTrue="1">
      <formula>希望&lt;&gt;0</formula>
    </cfRule>
  </conditionalFormatting>
  <conditionalFormatting sqref="M245">
    <cfRule type="expression" dxfId="123" priority="119" stopIfTrue="1">
      <formula>希望&lt;&gt;0</formula>
    </cfRule>
  </conditionalFormatting>
  <conditionalFormatting sqref="M246">
    <cfRule type="expression" dxfId="122" priority="118" stopIfTrue="1">
      <formula>希望&lt;&gt;0</formula>
    </cfRule>
  </conditionalFormatting>
  <conditionalFormatting sqref="M247">
    <cfRule type="expression" dxfId="121" priority="117" stopIfTrue="1">
      <formula>希望&lt;&gt;0</formula>
    </cfRule>
  </conditionalFormatting>
  <conditionalFormatting sqref="M248">
    <cfRule type="expression" dxfId="120" priority="116" stopIfTrue="1">
      <formula>希望&lt;&gt;0</formula>
    </cfRule>
  </conditionalFormatting>
  <conditionalFormatting sqref="M249">
    <cfRule type="expression" dxfId="119" priority="115" stopIfTrue="1">
      <formula>希望&lt;&gt;0</formula>
    </cfRule>
  </conditionalFormatting>
  <conditionalFormatting sqref="M250">
    <cfRule type="expression" dxfId="118" priority="114" stopIfTrue="1">
      <formula>希望&lt;&gt;0</formula>
    </cfRule>
  </conditionalFormatting>
  <conditionalFormatting sqref="M251">
    <cfRule type="expression" dxfId="117" priority="113" stopIfTrue="1">
      <formula>希望&lt;&gt;0</formula>
    </cfRule>
  </conditionalFormatting>
  <conditionalFormatting sqref="M252">
    <cfRule type="expression" dxfId="116" priority="112" stopIfTrue="1">
      <formula>希望&lt;&gt;0</formula>
    </cfRule>
  </conditionalFormatting>
  <conditionalFormatting sqref="M253">
    <cfRule type="expression" dxfId="115" priority="111" stopIfTrue="1">
      <formula>希望&lt;&gt;0</formula>
    </cfRule>
  </conditionalFormatting>
  <conditionalFormatting sqref="M254">
    <cfRule type="expression" dxfId="114" priority="110" stopIfTrue="1">
      <formula>希望&lt;&gt;0</formula>
    </cfRule>
  </conditionalFormatting>
  <conditionalFormatting sqref="M255">
    <cfRule type="expression" dxfId="113" priority="109" stopIfTrue="1">
      <formula>希望&lt;&gt;0</formula>
    </cfRule>
  </conditionalFormatting>
  <conditionalFormatting sqref="M256">
    <cfRule type="expression" dxfId="112" priority="108" stopIfTrue="1">
      <formula>希望&lt;&gt;0</formula>
    </cfRule>
  </conditionalFormatting>
  <conditionalFormatting sqref="M257">
    <cfRule type="expression" dxfId="111" priority="107" stopIfTrue="1">
      <formula>希望&lt;&gt;0</formula>
    </cfRule>
  </conditionalFormatting>
  <conditionalFormatting sqref="M258">
    <cfRule type="expression" dxfId="110" priority="106" stopIfTrue="1">
      <formula>希望&lt;&gt;0</formula>
    </cfRule>
  </conditionalFormatting>
  <conditionalFormatting sqref="M259">
    <cfRule type="expression" dxfId="109" priority="105" stopIfTrue="1">
      <formula>希望&lt;&gt;0</formula>
    </cfRule>
  </conditionalFormatting>
  <conditionalFormatting sqref="M260">
    <cfRule type="expression" dxfId="108" priority="104" stopIfTrue="1">
      <formula>希望&lt;&gt;0</formula>
    </cfRule>
  </conditionalFormatting>
  <conditionalFormatting sqref="M261">
    <cfRule type="expression" dxfId="107" priority="103" stopIfTrue="1">
      <formula>希望&lt;&gt;0</formula>
    </cfRule>
  </conditionalFormatting>
  <conditionalFormatting sqref="M262">
    <cfRule type="expression" dxfId="106" priority="102" stopIfTrue="1">
      <formula>希望&lt;&gt;0</formula>
    </cfRule>
  </conditionalFormatting>
  <conditionalFormatting sqref="M263">
    <cfRule type="expression" dxfId="105" priority="101" stopIfTrue="1">
      <formula>希望&lt;&gt;0</formula>
    </cfRule>
  </conditionalFormatting>
  <conditionalFormatting sqref="M264">
    <cfRule type="expression" dxfId="104" priority="100" stopIfTrue="1">
      <formula>希望&lt;&gt;0</formula>
    </cfRule>
  </conditionalFormatting>
  <conditionalFormatting sqref="M265">
    <cfRule type="expression" dxfId="103" priority="99" stopIfTrue="1">
      <formula>希望&lt;&gt;0</formula>
    </cfRule>
  </conditionalFormatting>
  <conditionalFormatting sqref="M266">
    <cfRule type="expression" dxfId="102" priority="98" stopIfTrue="1">
      <formula>希望&lt;&gt;0</formula>
    </cfRule>
  </conditionalFormatting>
  <conditionalFormatting sqref="M267">
    <cfRule type="expression" dxfId="101" priority="97" stopIfTrue="1">
      <formula>希望&lt;&gt;0</formula>
    </cfRule>
  </conditionalFormatting>
  <conditionalFormatting sqref="M268">
    <cfRule type="expression" dxfId="100" priority="96" stopIfTrue="1">
      <formula>希望&lt;&gt;0</formula>
    </cfRule>
  </conditionalFormatting>
  <conditionalFormatting sqref="M269">
    <cfRule type="expression" dxfId="99" priority="95" stopIfTrue="1">
      <formula>希望&lt;&gt;0</formula>
    </cfRule>
  </conditionalFormatting>
  <conditionalFormatting sqref="M270">
    <cfRule type="expression" dxfId="98" priority="94" stopIfTrue="1">
      <formula>希望&lt;&gt;0</formula>
    </cfRule>
  </conditionalFormatting>
  <conditionalFormatting sqref="M271">
    <cfRule type="expression" dxfId="97" priority="93" stopIfTrue="1">
      <formula>希望&lt;&gt;0</formula>
    </cfRule>
  </conditionalFormatting>
  <conditionalFormatting sqref="M272">
    <cfRule type="expression" dxfId="96" priority="92" stopIfTrue="1">
      <formula>希望&lt;&gt;0</formula>
    </cfRule>
  </conditionalFormatting>
  <conditionalFormatting sqref="M273">
    <cfRule type="expression" dxfId="95" priority="91" stopIfTrue="1">
      <formula>希望&lt;&gt;0</formula>
    </cfRule>
  </conditionalFormatting>
  <conditionalFormatting sqref="M274">
    <cfRule type="expression" dxfId="94" priority="90" stopIfTrue="1">
      <formula>希望&lt;&gt;0</formula>
    </cfRule>
  </conditionalFormatting>
  <conditionalFormatting sqref="M275">
    <cfRule type="expression" dxfId="93" priority="89" stopIfTrue="1">
      <formula>希望&lt;&gt;0</formula>
    </cfRule>
  </conditionalFormatting>
  <conditionalFormatting sqref="M276">
    <cfRule type="expression" dxfId="92" priority="88" stopIfTrue="1">
      <formula>希望&lt;&gt;0</formula>
    </cfRule>
  </conditionalFormatting>
  <conditionalFormatting sqref="M277">
    <cfRule type="expression" dxfId="91" priority="87" stopIfTrue="1">
      <formula>希望&lt;&gt;0</formula>
    </cfRule>
  </conditionalFormatting>
  <conditionalFormatting sqref="M278">
    <cfRule type="expression" dxfId="90" priority="86" stopIfTrue="1">
      <formula>希望&lt;&gt;0</formula>
    </cfRule>
  </conditionalFormatting>
  <conditionalFormatting sqref="M279">
    <cfRule type="expression" dxfId="89" priority="85" stopIfTrue="1">
      <formula>希望&lt;&gt;0</formula>
    </cfRule>
  </conditionalFormatting>
  <conditionalFormatting sqref="M280">
    <cfRule type="expression" dxfId="88" priority="84" stopIfTrue="1">
      <formula>希望&lt;&gt;0</formula>
    </cfRule>
  </conditionalFormatting>
  <conditionalFormatting sqref="M281">
    <cfRule type="expression" dxfId="87" priority="83" stopIfTrue="1">
      <formula>希望&lt;&gt;0</formula>
    </cfRule>
  </conditionalFormatting>
  <conditionalFormatting sqref="M282">
    <cfRule type="expression" dxfId="86" priority="82" stopIfTrue="1">
      <formula>希望&lt;&gt;0</formula>
    </cfRule>
  </conditionalFormatting>
  <conditionalFormatting sqref="M283">
    <cfRule type="expression" dxfId="85" priority="81" stopIfTrue="1">
      <formula>希望&lt;&gt;0</formula>
    </cfRule>
  </conditionalFormatting>
  <conditionalFormatting sqref="M284">
    <cfRule type="expression" dxfId="84" priority="80" stopIfTrue="1">
      <formula>希望&lt;&gt;0</formula>
    </cfRule>
  </conditionalFormatting>
  <conditionalFormatting sqref="M285">
    <cfRule type="expression" dxfId="83" priority="79" stopIfTrue="1">
      <formula>希望&lt;&gt;0</formula>
    </cfRule>
  </conditionalFormatting>
  <conditionalFormatting sqref="M286">
    <cfRule type="expression" dxfId="82" priority="78" stopIfTrue="1">
      <formula>希望&lt;&gt;0</formula>
    </cfRule>
  </conditionalFormatting>
  <conditionalFormatting sqref="M287">
    <cfRule type="expression" dxfId="81" priority="77" stopIfTrue="1">
      <formula>希望&lt;&gt;0</formula>
    </cfRule>
  </conditionalFormatting>
  <conditionalFormatting sqref="M288">
    <cfRule type="expression" dxfId="80" priority="76" stopIfTrue="1">
      <formula>希望&lt;&gt;0</formula>
    </cfRule>
  </conditionalFormatting>
  <conditionalFormatting sqref="M289">
    <cfRule type="expression" dxfId="79" priority="75" stopIfTrue="1">
      <formula>希望&lt;&gt;0</formula>
    </cfRule>
  </conditionalFormatting>
  <conditionalFormatting sqref="M290">
    <cfRule type="expression" dxfId="78" priority="74" stopIfTrue="1">
      <formula>希望&lt;&gt;0</formula>
    </cfRule>
  </conditionalFormatting>
  <conditionalFormatting sqref="M291">
    <cfRule type="expression" dxfId="77" priority="73" stopIfTrue="1">
      <formula>希望&lt;&gt;0</formula>
    </cfRule>
  </conditionalFormatting>
  <conditionalFormatting sqref="M292">
    <cfRule type="expression" dxfId="76" priority="72" stopIfTrue="1">
      <formula>希望&lt;&gt;0</formula>
    </cfRule>
  </conditionalFormatting>
  <conditionalFormatting sqref="M293">
    <cfRule type="expression" dxfId="75" priority="71" stopIfTrue="1">
      <formula>希望&lt;&gt;0</formula>
    </cfRule>
  </conditionalFormatting>
  <conditionalFormatting sqref="M294">
    <cfRule type="expression" dxfId="74" priority="70" stopIfTrue="1">
      <formula>希望&lt;&gt;0</formula>
    </cfRule>
  </conditionalFormatting>
  <conditionalFormatting sqref="M295">
    <cfRule type="expression" dxfId="73" priority="69" stopIfTrue="1">
      <formula>希望&lt;&gt;0</formula>
    </cfRule>
  </conditionalFormatting>
  <conditionalFormatting sqref="M299">
    <cfRule type="expression" dxfId="72" priority="68" stopIfTrue="1">
      <formula>希望&lt;&gt;0</formula>
    </cfRule>
  </conditionalFormatting>
  <conditionalFormatting sqref="M300">
    <cfRule type="expression" dxfId="71" priority="67" stopIfTrue="1">
      <formula>希望&lt;&gt;0</formula>
    </cfRule>
  </conditionalFormatting>
  <conditionalFormatting sqref="M301">
    <cfRule type="expression" dxfId="70" priority="66" stopIfTrue="1">
      <formula>希望&lt;&gt;0</formula>
    </cfRule>
  </conditionalFormatting>
  <conditionalFormatting sqref="M302">
    <cfRule type="expression" dxfId="69" priority="65" stopIfTrue="1">
      <formula>希望&lt;&gt;0</formula>
    </cfRule>
  </conditionalFormatting>
  <conditionalFormatting sqref="M303">
    <cfRule type="expression" dxfId="68" priority="64" stopIfTrue="1">
      <formula>希望&lt;&gt;0</formula>
    </cfRule>
  </conditionalFormatting>
  <conditionalFormatting sqref="M304">
    <cfRule type="expression" dxfId="67" priority="63" stopIfTrue="1">
      <formula>希望&lt;&gt;0</formula>
    </cfRule>
  </conditionalFormatting>
  <conditionalFormatting sqref="M305">
    <cfRule type="expression" dxfId="66" priority="62" stopIfTrue="1">
      <formula>希望&lt;&gt;0</formula>
    </cfRule>
  </conditionalFormatting>
  <conditionalFormatting sqref="M306">
    <cfRule type="expression" dxfId="65" priority="61" stopIfTrue="1">
      <formula>希望&lt;&gt;0</formula>
    </cfRule>
  </conditionalFormatting>
  <conditionalFormatting sqref="M307">
    <cfRule type="expression" dxfId="64" priority="60" stopIfTrue="1">
      <formula>希望&lt;&gt;0</formula>
    </cfRule>
  </conditionalFormatting>
  <conditionalFormatting sqref="M308">
    <cfRule type="expression" dxfId="63" priority="59" stopIfTrue="1">
      <formula>希望&lt;&gt;0</formula>
    </cfRule>
  </conditionalFormatting>
  <conditionalFormatting sqref="M309">
    <cfRule type="expression" dxfId="62" priority="58" stopIfTrue="1">
      <formula>希望&lt;&gt;0</formula>
    </cfRule>
  </conditionalFormatting>
  <conditionalFormatting sqref="M310">
    <cfRule type="expression" dxfId="61" priority="57" stopIfTrue="1">
      <formula>希望&lt;&gt;0</formula>
    </cfRule>
  </conditionalFormatting>
  <conditionalFormatting sqref="M311">
    <cfRule type="expression" dxfId="60" priority="56" stopIfTrue="1">
      <formula>希望&lt;&gt;0</formula>
    </cfRule>
  </conditionalFormatting>
  <conditionalFormatting sqref="M312">
    <cfRule type="expression" dxfId="59" priority="55" stopIfTrue="1">
      <formula>希望&lt;&gt;0</formula>
    </cfRule>
  </conditionalFormatting>
  <conditionalFormatting sqref="M313">
    <cfRule type="expression" dxfId="58" priority="54" stopIfTrue="1">
      <formula>希望&lt;&gt;0</formula>
    </cfRule>
  </conditionalFormatting>
  <conditionalFormatting sqref="M314">
    <cfRule type="expression" dxfId="57" priority="53" stopIfTrue="1">
      <formula>希望&lt;&gt;0</formula>
    </cfRule>
  </conditionalFormatting>
  <conditionalFormatting sqref="M315">
    <cfRule type="expression" dxfId="56" priority="52" stopIfTrue="1">
      <formula>希望&lt;&gt;0</formula>
    </cfRule>
  </conditionalFormatting>
  <conditionalFormatting sqref="M316">
    <cfRule type="expression" dxfId="55" priority="51" stopIfTrue="1">
      <formula>希望&lt;&gt;0</formula>
    </cfRule>
  </conditionalFormatting>
  <conditionalFormatting sqref="M317">
    <cfRule type="expression" dxfId="54" priority="50" stopIfTrue="1">
      <formula>希望&lt;&gt;0</formula>
    </cfRule>
  </conditionalFormatting>
  <conditionalFormatting sqref="M318">
    <cfRule type="expression" dxfId="53" priority="49" stopIfTrue="1">
      <formula>希望&lt;&gt;0</formula>
    </cfRule>
  </conditionalFormatting>
  <conditionalFormatting sqref="M319">
    <cfRule type="expression" dxfId="52" priority="48" stopIfTrue="1">
      <formula>希望&lt;&gt;0</formula>
    </cfRule>
  </conditionalFormatting>
  <conditionalFormatting sqref="M320">
    <cfRule type="expression" dxfId="51" priority="47" stopIfTrue="1">
      <formula>希望&lt;&gt;0</formula>
    </cfRule>
  </conditionalFormatting>
  <conditionalFormatting sqref="M321">
    <cfRule type="expression" dxfId="50" priority="46" stopIfTrue="1">
      <formula>希望&lt;&gt;0</formula>
    </cfRule>
  </conditionalFormatting>
  <conditionalFormatting sqref="M322">
    <cfRule type="expression" dxfId="49" priority="45" stopIfTrue="1">
      <formula>希望&lt;&gt;0</formula>
    </cfRule>
  </conditionalFormatting>
  <conditionalFormatting sqref="M323">
    <cfRule type="expression" dxfId="48" priority="44" stopIfTrue="1">
      <formula>希望&lt;&gt;0</formula>
    </cfRule>
  </conditionalFormatting>
  <conditionalFormatting sqref="M324">
    <cfRule type="expression" dxfId="47" priority="43" stopIfTrue="1">
      <formula>希望&lt;&gt;0</formula>
    </cfRule>
  </conditionalFormatting>
  <conditionalFormatting sqref="M325">
    <cfRule type="expression" dxfId="46" priority="42" stopIfTrue="1">
      <formula>希望&lt;&gt;0</formula>
    </cfRule>
  </conditionalFormatting>
  <conditionalFormatting sqref="M326">
    <cfRule type="expression" dxfId="45" priority="41" stopIfTrue="1">
      <formula>希望&lt;&gt;0</formula>
    </cfRule>
  </conditionalFormatting>
  <conditionalFormatting sqref="M327">
    <cfRule type="expression" dxfId="44" priority="40" stopIfTrue="1">
      <formula>希望&lt;&gt;0</formula>
    </cfRule>
  </conditionalFormatting>
  <conditionalFormatting sqref="M328">
    <cfRule type="expression" dxfId="43" priority="39" stopIfTrue="1">
      <formula>希望&lt;&gt;0</formula>
    </cfRule>
  </conditionalFormatting>
  <conditionalFormatting sqref="M329">
    <cfRule type="expression" dxfId="42" priority="38" stopIfTrue="1">
      <formula>希望&lt;&gt;0</formula>
    </cfRule>
  </conditionalFormatting>
  <conditionalFormatting sqref="M330">
    <cfRule type="expression" dxfId="41" priority="37" stopIfTrue="1">
      <formula>希望&lt;&gt;0</formula>
    </cfRule>
  </conditionalFormatting>
  <conditionalFormatting sqref="M331">
    <cfRule type="expression" dxfId="40" priority="36" stopIfTrue="1">
      <formula>希望&lt;&gt;0</formula>
    </cfRule>
  </conditionalFormatting>
  <conditionalFormatting sqref="M332">
    <cfRule type="expression" dxfId="39" priority="35" stopIfTrue="1">
      <formula>希望&lt;&gt;0</formula>
    </cfRule>
  </conditionalFormatting>
  <conditionalFormatting sqref="M333">
    <cfRule type="expression" dxfId="38" priority="34" stopIfTrue="1">
      <formula>希望&lt;&gt;0</formula>
    </cfRule>
  </conditionalFormatting>
  <conditionalFormatting sqref="M334">
    <cfRule type="expression" dxfId="37" priority="33" stopIfTrue="1">
      <formula>希望&lt;&gt;0</formula>
    </cfRule>
  </conditionalFormatting>
  <conditionalFormatting sqref="M335">
    <cfRule type="expression" dxfId="36" priority="32" stopIfTrue="1">
      <formula>希望&lt;&gt;0</formula>
    </cfRule>
  </conditionalFormatting>
  <conditionalFormatting sqref="M336">
    <cfRule type="expression" dxfId="35" priority="31" stopIfTrue="1">
      <formula>希望&lt;&gt;0</formula>
    </cfRule>
  </conditionalFormatting>
  <conditionalFormatting sqref="M337">
    <cfRule type="expression" dxfId="34" priority="30" stopIfTrue="1">
      <formula>希望&lt;&gt;0</formula>
    </cfRule>
  </conditionalFormatting>
  <conditionalFormatting sqref="M338">
    <cfRule type="expression" dxfId="33" priority="29" stopIfTrue="1">
      <formula>希望&lt;&gt;0</formula>
    </cfRule>
  </conditionalFormatting>
  <conditionalFormatting sqref="M339">
    <cfRule type="expression" dxfId="32" priority="28" stopIfTrue="1">
      <formula>希望&lt;&gt;0</formula>
    </cfRule>
  </conditionalFormatting>
  <conditionalFormatting sqref="M340">
    <cfRule type="expression" dxfId="31" priority="27" stopIfTrue="1">
      <formula>希望&lt;&gt;0</formula>
    </cfRule>
  </conditionalFormatting>
  <conditionalFormatting sqref="M341">
    <cfRule type="expression" dxfId="30" priority="26" stopIfTrue="1">
      <formula>希望&lt;&gt;0</formula>
    </cfRule>
  </conditionalFormatting>
  <conditionalFormatting sqref="M342">
    <cfRule type="expression" dxfId="29" priority="25" stopIfTrue="1">
      <formula>希望&lt;&gt;0</formula>
    </cfRule>
  </conditionalFormatting>
  <conditionalFormatting sqref="M343">
    <cfRule type="expression" dxfId="28" priority="24" stopIfTrue="1">
      <formula>希望&lt;&gt;0</formula>
    </cfRule>
  </conditionalFormatting>
  <conditionalFormatting sqref="M344">
    <cfRule type="expression" dxfId="27" priority="23" stopIfTrue="1">
      <formula>希望&lt;&gt;0</formula>
    </cfRule>
  </conditionalFormatting>
  <conditionalFormatting sqref="M345">
    <cfRule type="expression" dxfId="26" priority="22" stopIfTrue="1">
      <formula>希望&lt;&gt;0</formula>
    </cfRule>
  </conditionalFormatting>
  <conditionalFormatting sqref="M346">
    <cfRule type="expression" dxfId="25" priority="21" stopIfTrue="1">
      <formula>希望&lt;&gt;0</formula>
    </cfRule>
  </conditionalFormatting>
  <conditionalFormatting sqref="M347">
    <cfRule type="expression" dxfId="24" priority="20" stopIfTrue="1">
      <formula>希望&lt;&gt;0</formula>
    </cfRule>
  </conditionalFormatting>
  <conditionalFormatting sqref="M348">
    <cfRule type="expression" dxfId="23" priority="19" stopIfTrue="1">
      <formula>希望&lt;&gt;0</formula>
    </cfRule>
  </conditionalFormatting>
  <conditionalFormatting sqref="M349">
    <cfRule type="expression" dxfId="22" priority="18" stopIfTrue="1">
      <formula>希望&lt;&gt;0</formula>
    </cfRule>
  </conditionalFormatting>
  <conditionalFormatting sqref="M350">
    <cfRule type="expression" dxfId="21" priority="17" stopIfTrue="1">
      <formula>希望&lt;&gt;0</formula>
    </cfRule>
  </conditionalFormatting>
  <conditionalFormatting sqref="M351">
    <cfRule type="expression" dxfId="20" priority="16" stopIfTrue="1">
      <formula>希望&lt;&gt;0</formula>
    </cfRule>
  </conditionalFormatting>
  <conditionalFormatting sqref="M352">
    <cfRule type="expression" dxfId="19" priority="15" stopIfTrue="1">
      <formula>希望&lt;&gt;0</formula>
    </cfRule>
  </conditionalFormatting>
  <conditionalFormatting sqref="M353">
    <cfRule type="expression" dxfId="18" priority="14" stopIfTrue="1">
      <formula>希望&lt;&gt;0</formula>
    </cfRule>
  </conditionalFormatting>
  <conditionalFormatting sqref="M354">
    <cfRule type="expression" dxfId="17" priority="13" stopIfTrue="1">
      <formula>希望&lt;&gt;0</formula>
    </cfRule>
  </conditionalFormatting>
  <conditionalFormatting sqref="M355">
    <cfRule type="expression" dxfId="16" priority="12" stopIfTrue="1">
      <formula>希望&lt;&gt;0</formula>
    </cfRule>
  </conditionalFormatting>
  <conditionalFormatting sqref="M356">
    <cfRule type="expression" dxfId="15" priority="11" stopIfTrue="1">
      <formula>希望&lt;&gt;0</formula>
    </cfRule>
  </conditionalFormatting>
  <conditionalFormatting sqref="M357">
    <cfRule type="expression" dxfId="14" priority="10" stopIfTrue="1">
      <formula>希望&lt;&gt;0</formula>
    </cfRule>
  </conditionalFormatting>
  <conditionalFormatting sqref="M358">
    <cfRule type="expression" dxfId="13" priority="9" stopIfTrue="1">
      <formula>希望&lt;&gt;0</formula>
    </cfRule>
  </conditionalFormatting>
  <conditionalFormatting sqref="M359">
    <cfRule type="expression" dxfId="12" priority="8" stopIfTrue="1">
      <formula>希望&lt;&gt;0</formula>
    </cfRule>
  </conditionalFormatting>
  <conditionalFormatting sqref="M360">
    <cfRule type="expression" dxfId="11" priority="7" stopIfTrue="1">
      <formula>希望&lt;&gt;0</formula>
    </cfRule>
  </conditionalFormatting>
  <conditionalFormatting sqref="M361">
    <cfRule type="expression" dxfId="10" priority="6" stopIfTrue="1">
      <formula>希望&lt;&gt;0</formula>
    </cfRule>
  </conditionalFormatting>
  <conditionalFormatting sqref="M362">
    <cfRule type="expression" dxfId="9" priority="5" stopIfTrue="1">
      <formula>希望&lt;&gt;0</formula>
    </cfRule>
  </conditionalFormatting>
  <conditionalFormatting sqref="M363">
    <cfRule type="expression" dxfId="8" priority="4" stopIfTrue="1">
      <formula>希望&lt;&gt;0</formula>
    </cfRule>
  </conditionalFormatting>
  <conditionalFormatting sqref="M364">
    <cfRule type="expression" dxfId="7" priority="3" stopIfTrue="1">
      <formula>希望&lt;&gt;0</formula>
    </cfRule>
  </conditionalFormatting>
  <conditionalFormatting sqref="M365">
    <cfRule type="expression" dxfId="6" priority="2" stopIfTrue="1">
      <formula>希望&lt;&gt;0</formula>
    </cfRule>
  </conditionalFormatting>
  <conditionalFormatting sqref="E368:Y368">
    <cfRule type="expression" dxfId="5" priority="1" stopIfTrue="1">
      <formula>AND(M365="○",TRIM(E368)="")</formula>
    </cfRule>
  </conditionalFormatting>
  <dataValidations count="350">
    <dataValidation type="whole" imeMode="halfAlpha" allowBlank="1" showInputMessage="1" showErrorMessage="1" error="7桁の数字を入力してください" sqref="I20:M20" xr:uid="{F2319D68-FB47-43D8-9BCC-BD7C370A4F7B}">
      <formula1>0</formula1>
      <formula2>9999999</formula2>
    </dataValidation>
    <dataValidation errorStyle="warning" imeMode="hiragana" allowBlank="1" showInputMessage="1" showErrorMessage="1" sqref="I22:Y22" xr:uid="{37CB1D0F-EC2D-416D-9F46-FE579D6D28E5}"/>
    <dataValidation errorStyle="warning" imeMode="fullKatakana" allowBlank="1" showInputMessage="1" showErrorMessage="1" sqref="I24:Y24" xr:uid="{7C8546A3-F002-4DBE-8062-DA1FB34CFAFF}"/>
    <dataValidation errorStyle="warning" imeMode="hiragana" allowBlank="1" showInputMessage="1" showErrorMessage="1" sqref="I26:Y26" xr:uid="{79A8EB06-8420-416D-88F9-56E57276FC6E}"/>
    <dataValidation errorStyle="warning" imeMode="hiragana" allowBlank="1" showInputMessage="1" showErrorMessage="1" sqref="I28:Y28" xr:uid="{EC5D9DCD-7C37-495D-9CF1-5AB16F03CE5E}"/>
    <dataValidation errorStyle="warning" imeMode="fullKatakana" allowBlank="1" showInputMessage="1" showErrorMessage="1" sqref="I30:Y30" xr:uid="{C8CDD59D-91E1-43F2-AE54-20F0C14C112B}"/>
    <dataValidation errorStyle="warning" imeMode="hiragana" allowBlank="1" showInputMessage="1" showErrorMessage="1" sqref="I32:Y32" xr:uid="{7EED3117-0C7B-4677-B9AB-01B43F4A4097}"/>
    <dataValidation errorStyle="warning" imeMode="halfAlpha" allowBlank="1" showInputMessage="1" showErrorMessage="1" sqref="I34:M34" xr:uid="{9293C3AD-9E1A-4036-B873-B77B7CAB1766}"/>
    <dataValidation errorStyle="warning" imeMode="halfAlpha" allowBlank="1" showInputMessage="1" showErrorMessage="1" sqref="I36:M36" xr:uid="{EDBF614B-33E4-4EFC-AA4F-74F45D0169AB}"/>
    <dataValidation errorStyle="warning" imeMode="halfAlpha" allowBlank="1" showInputMessage="1" showErrorMessage="1" sqref="I38:Y38" xr:uid="{6B396398-6A2B-4756-8638-0E444A83D184}"/>
    <dataValidation type="list" imeMode="halfAlpha" allowBlank="1" showInputMessage="1" showErrorMessage="1" error="リストから選択してください" sqref="I40:M40" xr:uid="{84305DEC-3ADC-43F8-969A-6611AED3A9C0}">
      <formula1>"一致する,一致しない"</formula1>
    </dataValidation>
    <dataValidation type="list" imeMode="halfAlpha" allowBlank="1" showInputMessage="1" showErrorMessage="1" error="リストから選択してください" sqref="I63:M63" xr:uid="{E4CB8046-E722-4AB6-8C1D-ED244CDFACE0}">
      <formula1>"しない,する"</formula1>
    </dataValidation>
    <dataValidation type="whole" imeMode="halfAlpha" allowBlank="1" showInputMessage="1" showErrorMessage="1" error="7桁の数字を入力してください" sqref="I69:M69" xr:uid="{6D0D01A8-AE8C-45B1-8503-F719C71783A1}">
      <formula1>0</formula1>
      <formula2>9999999</formula2>
    </dataValidation>
    <dataValidation errorStyle="warning" imeMode="hiragana" allowBlank="1" showInputMessage="1" showErrorMessage="1" sqref="I71:Y71" xr:uid="{44964546-2178-400F-A88A-809AAB7EA435}"/>
    <dataValidation errorStyle="warning" imeMode="fullKatakana" allowBlank="1" showInputMessage="1" showErrorMessage="1" sqref="I73:Y73" xr:uid="{BF143B4A-7503-4DBC-8F9B-7BD664464CAE}"/>
    <dataValidation errorStyle="warning" imeMode="hiragana" allowBlank="1" showInputMessage="1" showErrorMessage="1" sqref="I75:Y75" xr:uid="{4E2769B3-DF57-4B47-B374-4E60FA2D1C83}"/>
    <dataValidation errorStyle="warning" imeMode="hiragana" allowBlank="1" showInputMessage="1" showErrorMessage="1" sqref="I77:Y77" xr:uid="{D80DCE8D-350C-447E-86C6-E3D3A56E353E}"/>
    <dataValidation errorStyle="warning" imeMode="fullKatakana" allowBlank="1" showInputMessage="1" showErrorMessage="1" sqref="I79:Y79" xr:uid="{1BEC0FCB-80A4-4D9D-9D46-8BF75CE5EE01}"/>
    <dataValidation errorStyle="warning" imeMode="hiragana" allowBlank="1" showInputMessage="1" showErrorMessage="1" sqref="I81:Y81" xr:uid="{82418C35-D010-4EFF-88FC-701983852120}"/>
    <dataValidation errorStyle="warning" imeMode="halfAlpha" allowBlank="1" showInputMessage="1" showErrorMessage="1" sqref="I83:M83" xr:uid="{9B704540-358F-4574-A8B6-3EC0A80450D2}"/>
    <dataValidation errorStyle="warning" imeMode="halfAlpha" allowBlank="1" showInputMessage="1" showErrorMessage="1" sqref="I85:M85" xr:uid="{EC08602B-C9D2-45C0-AC21-2626C8A55AF3}"/>
    <dataValidation errorStyle="warning" imeMode="halfAlpha" allowBlank="1" showInputMessage="1" showErrorMessage="1" sqref="I87:Y87" xr:uid="{37E1DFAC-1247-45D4-B976-3C97D953AFBB}"/>
    <dataValidation errorStyle="warning" imeMode="hiragana" allowBlank="1" showInputMessage="1" showErrorMessage="1" sqref="I112:Y112" xr:uid="{5969E77E-48B3-46E8-9645-D2FAEAF68E1A}"/>
    <dataValidation errorStyle="warning" imeMode="fullKatakana" allowBlank="1" showInputMessage="1" showErrorMessage="1" sqref="I114:Y114" xr:uid="{76FC52DD-63FB-431A-B84A-59673B5CD039}"/>
    <dataValidation errorStyle="warning" imeMode="hiragana" allowBlank="1" showInputMessage="1" showErrorMessage="1" sqref="I116:Y116" xr:uid="{8601397D-B7AB-4D10-9BAB-20BE5457CA7B}"/>
    <dataValidation errorStyle="warning" imeMode="halfAlpha" allowBlank="1" showInputMessage="1" showErrorMessage="1" sqref="I118:M118" xr:uid="{2C5C1C16-0418-487D-94F6-595113FFC49C}"/>
    <dataValidation errorStyle="warning" imeMode="halfAlpha" allowBlank="1" showInputMessage="1" showErrorMessage="1" sqref="Q118:R118" xr:uid="{6A53AC80-6538-47AF-815D-945D60099ACD}"/>
    <dataValidation errorStyle="warning" imeMode="halfAlpha" allowBlank="1" showInputMessage="1" showErrorMessage="1" sqref="I120:M120" xr:uid="{E8C17E3F-14EE-4CE6-B69A-92AFCD7A8992}"/>
    <dataValidation errorStyle="warning" imeMode="halfAlpha" allowBlank="1" showInputMessage="1" showErrorMessage="1" sqref="I122:Y122" xr:uid="{F42A33C6-6E0D-4BA6-8DBF-C15CE1787240}"/>
    <dataValidation type="list" imeMode="halfAlpha" allowBlank="1" showInputMessage="1" showErrorMessage="1" error="リストから選択してください" sqref="I149:M149" xr:uid="{48778309-F489-490D-B30E-75DBB83CC249}">
      <formula1>"しない,する"</formula1>
    </dataValidation>
    <dataValidation type="whole" imeMode="halfAlpha" allowBlank="1" showInputMessage="1" showErrorMessage="1" error="7桁の数字を入力してください" sqref="I151:M151" xr:uid="{E097D465-D61F-4B51-8338-24ACBA9FF779}">
      <formula1>0</formula1>
      <formula2>9999999</formula2>
    </dataValidation>
    <dataValidation errorStyle="warning" imeMode="hiragana" allowBlank="1" showInputMessage="1" showErrorMessage="1" sqref="I153:Y153" xr:uid="{09F98447-6B95-4B92-9A38-5BEC81AB4A4E}"/>
    <dataValidation errorStyle="warning" imeMode="fullKatakana" allowBlank="1" showInputMessage="1" showErrorMessage="1" sqref="I155:Y155" xr:uid="{96B66EEB-2CCD-4D32-BB8F-AE9F66B1B5BD}"/>
    <dataValidation errorStyle="warning" imeMode="hiragana" allowBlank="1" showInputMessage="1" showErrorMessage="1" sqref="I157:Y157" xr:uid="{85A25D60-5164-41D9-8CF0-0E9B27BBBB52}"/>
    <dataValidation errorStyle="warning" imeMode="halfAlpha" allowBlank="1" showInputMessage="1" showErrorMessage="1" sqref="I159:M159" xr:uid="{A09A1AEC-1D47-4F98-9DAC-4CB230140834}"/>
    <dataValidation errorStyle="warning" imeMode="halfAlpha" allowBlank="1" showInputMessage="1" showErrorMessage="1" sqref="I161:M161" xr:uid="{B107AEB8-C0DE-4DEE-A70D-B0BC8C622A77}"/>
    <dataValidation errorStyle="warning" imeMode="hiragana" allowBlank="1" showInputMessage="1" showErrorMessage="1" sqref="I169:M169" xr:uid="{0A55A23D-4653-4B2A-B745-8D6942EBDD43}"/>
    <dataValidation type="whole" imeMode="halfAlpha" allowBlank="1" showInputMessage="1" showErrorMessage="1" error="有効な数字を入力してください" sqref="I171:M171" xr:uid="{01E86D92-52DC-476B-8CD6-940D480875E2}">
      <formula1>0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I175:M175" xr:uid="{3C846BD2-12C5-4B16-882E-B2D6FABC0A14}">
      <formula1>-9999999999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I176:M176" xr:uid="{7827B9D4-41D4-42EE-B426-936F2CFB8C7A}">
      <formula1>-9999999999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I177:M177" xr:uid="{761B39E2-A26C-43A8-A521-D60C0447F3B1}">
      <formula1>-9999999999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I178:M178" xr:uid="{0C32F80C-0160-46C0-8405-965D2BA7BFCB}">
      <formula1>-9999999999</formula1>
      <formula2>9999999999</formula2>
    </dataValidation>
    <dataValidation type="whole" imeMode="halfAlpha" allowBlank="1" showInputMessage="1" showErrorMessage="1" error="有効な数字を入力してください" sqref="I183:M183" xr:uid="{3474F4B6-174B-4190-A232-D1666F628065}">
      <formula1>0</formula1>
      <formula2>9999999999</formula2>
    </dataValidation>
    <dataValidation type="whole" imeMode="halfAlpha" allowBlank="1" showInputMessage="1" showErrorMessage="1" error="有効な数字を入力してください" sqref="N183:Q183" xr:uid="{72F4CF1A-6220-4D68-9C6B-811D1B4FC377}">
      <formula1>0</formula1>
      <formula2>9999999999</formula2>
    </dataValidation>
    <dataValidation type="whole" imeMode="halfAlpha" allowBlank="1" showInputMessage="1" showErrorMessage="1" error="有効な数字を入力してください" sqref="I184:M184" xr:uid="{1195089B-F715-4B20-873F-494891E1B2AC}">
      <formula1>0</formula1>
      <formula2>9999999999</formula2>
    </dataValidation>
    <dataValidation type="whole" imeMode="halfAlpha" allowBlank="1" showInputMessage="1" showErrorMessage="1" error="有効な数字を入力してください" sqref="N184:Q184" xr:uid="{EEC7FD81-C86F-4FB4-9F3F-528B46484A73}">
      <formula1>0</formula1>
      <formula2>9999999999</formula2>
    </dataValidation>
    <dataValidation type="whole" imeMode="halfAlpha" allowBlank="1" showInputMessage="1" showErrorMessage="1" error="有効な数字を入力してください" sqref="I185:M185" xr:uid="{3F765FE8-0B54-4939-9417-90D23B258904}">
      <formula1>0</formula1>
      <formula2>9999999999</formula2>
    </dataValidation>
    <dataValidation type="whole" imeMode="halfAlpha" allowBlank="1" showInputMessage="1" showErrorMessage="1" error="有効な数字を入力してください" sqref="N185:Q185" xr:uid="{129D1C7A-231B-4DBD-8E8C-49F0F55904BB}">
      <formula1>0</formula1>
      <formula2>9999999999</formula2>
    </dataValidation>
    <dataValidation type="whole" imeMode="halfAlpha" allowBlank="1" showInputMessage="1" showErrorMessage="1" error="有効な数字を入力してください" sqref="I186:M186" xr:uid="{4BBF9B88-5E91-4570-BAA1-0413352D6506}">
      <formula1>0</formula1>
      <formula2>9999999999</formula2>
    </dataValidation>
    <dataValidation type="whole" imeMode="halfAlpha" allowBlank="1" showInputMessage="1" showErrorMessage="1" error="有効な数字を入力してください" sqref="N186:Q186" xr:uid="{9C2257F2-F3B1-499F-9C43-BBE96800F039}">
      <formula1>0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I191:M191" xr:uid="{EE0770F0-FD47-4559-9ECB-D7B3AA112F1C}">
      <formula1>-9999999999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I192:M192" xr:uid="{96CD5785-B935-4392-911A-29AEA17DCA2B}">
      <formula1>-9999999999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I198:M198" xr:uid="{44AA186F-06A7-4536-BFEC-31A631410E6A}">
      <formula1>-9999999999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N198:Q198" xr:uid="{F4163A55-B036-4014-924A-C0B7AECD3658}">
      <formula1>-9999999999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R198:Y198" xr:uid="{0A532E69-D842-4FAB-8182-14E16F1A3133}">
      <formula1>-9999999999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I199:M199" xr:uid="{407079E6-C957-4A2A-9E32-800F2278E92D}">
      <formula1>-9999999999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N199:Q199" xr:uid="{3242220D-3F44-4193-8A4B-ADBE92EFAA42}">
      <formula1>-9999999999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R199:Y199" xr:uid="{F49AFB45-7928-47DE-B053-89E86B282359}">
      <formula1>-9999999999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I200:M200" xr:uid="{05CBCEAC-E7FA-410C-BDB7-04988CE16C38}">
      <formula1>-9999999999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N200:Q200" xr:uid="{5AE729E1-B640-4CD2-ADCE-D54C415AB658}">
      <formula1>-9999999999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R200:Y200" xr:uid="{08C9CD87-2091-4C44-A7A0-599838D498BD}">
      <formula1>-9999999999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I201:M201" xr:uid="{66324A21-410B-42E2-871C-CB5B69B7367D}">
      <formula1>-9999999999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N201:Q201" xr:uid="{1D422E56-E108-423C-AFF0-3D2CB1D349C6}">
      <formula1>-9999999999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R201:Y201" xr:uid="{0EAC3A5B-05EA-4F54-9DA6-982F4A85CF57}">
      <formula1>-9999999999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I202:M202" xr:uid="{1C52A128-83A9-4793-B8F2-9A7478CB3E53}">
      <formula1>-9999999999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N202:Q202" xr:uid="{9B0622DA-39D6-4E10-867A-5F69704259DB}">
      <formula1>-9999999999</formula1>
      <formula2>9999999999</formula2>
    </dataValidation>
    <dataValidation type="whole" imeMode="halfAlpha" allowBlank="1" showInputMessage="1" showErrorMessage="1" error="有効な数字を入力してください。10兆円以上になる場合は、9,999,999,999と入力してください" sqref="R202:Y202" xr:uid="{E1308154-CF6F-4DEA-816E-37ABC0D4E441}">
      <formula1>-9999999999</formula1>
      <formula2>9999999999</formula2>
    </dataValidation>
    <dataValidation type="list" imeMode="halfAlpha" allowBlank="1" showInputMessage="1" showErrorMessage="1" error="リストから選択してください" sqref="M214" xr:uid="{BA7E75C5-1979-40AE-9C2A-AA93743C2318}">
      <formula1>"○,　"</formula1>
    </dataValidation>
    <dataValidation type="list" imeMode="halfAlpha" allowBlank="1" showInputMessage="1" showErrorMessage="1" error="リストから選択してください" sqref="M215" xr:uid="{3FF18475-256B-40FE-9A2F-B6AB0AF19570}">
      <formula1>"○,　"</formula1>
    </dataValidation>
    <dataValidation type="list" imeMode="halfAlpha" allowBlank="1" showInputMessage="1" showErrorMessage="1" error="リストから選択してください" sqref="M216" xr:uid="{73D943AF-4DDF-4FD4-B351-7328840A6F28}">
      <formula1>"○,　"</formula1>
    </dataValidation>
    <dataValidation type="list" imeMode="halfAlpha" allowBlank="1" showInputMessage="1" showErrorMessage="1" error="リストから選択してください" sqref="M217" xr:uid="{E08F0028-675B-4E8D-8140-EEA84E9B5AF6}">
      <formula1>"○,　"</formula1>
    </dataValidation>
    <dataValidation type="list" imeMode="halfAlpha" allowBlank="1" showInputMessage="1" showErrorMessage="1" error="リストから選択してください" sqref="M218" xr:uid="{DD8A370F-AE5E-453F-8529-761ABD11CC07}">
      <formula1>"○,　"</formula1>
    </dataValidation>
    <dataValidation type="list" imeMode="halfAlpha" allowBlank="1" showInputMessage="1" showErrorMessage="1" error="リストから選択してください" sqref="M219" xr:uid="{7A9B01AF-2281-44F1-96A6-7FC5A3C959BE}">
      <formula1>"○,　"</formula1>
    </dataValidation>
    <dataValidation type="list" imeMode="halfAlpha" allowBlank="1" showInputMessage="1" showErrorMessage="1" error="リストから選択してください" sqref="M220" xr:uid="{D0157269-078D-41D7-B714-EB2984DF8793}">
      <formula1>"○,　"</formula1>
    </dataValidation>
    <dataValidation type="list" imeMode="halfAlpha" allowBlank="1" showInputMessage="1" showErrorMessage="1" error="リストから選択してください" sqref="M221" xr:uid="{767856C0-8715-462B-80CB-CE2BA963D3C1}">
      <formula1>"○,　"</formula1>
    </dataValidation>
    <dataValidation type="list" imeMode="halfAlpha" allowBlank="1" showInputMessage="1" showErrorMessage="1" error="リストから選択してください" sqref="M222" xr:uid="{112B6228-B97A-4D7B-81FB-E91DCEA0A06C}">
      <formula1>"○,　"</formula1>
    </dataValidation>
    <dataValidation type="list" imeMode="halfAlpha" allowBlank="1" showInputMessage="1" showErrorMessage="1" error="リストから選択してください" sqref="M223" xr:uid="{E3AE57BF-FD2D-4D64-AC7B-354E61AE8F3A}">
      <formula1>"○,　"</formula1>
    </dataValidation>
    <dataValidation type="list" imeMode="halfAlpha" allowBlank="1" showInputMessage="1" showErrorMessage="1" error="リストから選択してください" sqref="M224" xr:uid="{A1BC8631-1B70-458B-BC20-8533B1C39477}">
      <formula1>"○,　"</formula1>
    </dataValidation>
    <dataValidation type="list" imeMode="halfAlpha" allowBlank="1" showInputMessage="1" showErrorMessage="1" error="リストから選択してください" sqref="M225" xr:uid="{D8C9E157-54F6-4EB8-863C-3F1A4F7C8325}">
      <formula1>"○,　"</formula1>
    </dataValidation>
    <dataValidation type="list" imeMode="halfAlpha" allowBlank="1" showInputMessage="1" showErrorMessage="1" error="リストから選択してください" sqref="M226" xr:uid="{095E38DA-46B6-4A1B-9CA6-F470C30D13FC}">
      <formula1>"○,　"</formula1>
    </dataValidation>
    <dataValidation type="list" imeMode="halfAlpha" allowBlank="1" showInputMessage="1" showErrorMessage="1" error="リストから選択してください" sqref="M227" xr:uid="{C827F7AD-F7B6-48D0-9257-09828EC193B5}">
      <formula1>"○,　"</formula1>
    </dataValidation>
    <dataValidation type="list" imeMode="halfAlpha" allowBlank="1" showInputMessage="1" showErrorMessage="1" error="リストから選択してください" sqref="M228" xr:uid="{30B43385-0405-46D8-B5F4-26B5CECBC8E2}">
      <formula1>"○,　"</formula1>
    </dataValidation>
    <dataValidation type="list" imeMode="halfAlpha" allowBlank="1" showInputMessage="1" showErrorMessage="1" error="リストから選択してください" sqref="M229" xr:uid="{56A2F31F-0A3A-411D-824C-C22436C338E0}">
      <formula1>"○,　"</formula1>
    </dataValidation>
    <dataValidation type="list" imeMode="halfAlpha" allowBlank="1" showInputMessage="1" showErrorMessage="1" error="リストから選択してください" sqref="M230" xr:uid="{AB468B39-0717-4166-8A6E-119D299AE1A5}">
      <formula1>"○,　"</formula1>
    </dataValidation>
    <dataValidation type="list" imeMode="halfAlpha" allowBlank="1" showInputMessage="1" showErrorMessage="1" error="リストから選択してください" sqref="M231" xr:uid="{B1809C20-8FB1-42CF-8AA7-D5AE0881A51D}">
      <formula1>"○,　"</formula1>
    </dataValidation>
    <dataValidation type="list" imeMode="halfAlpha" allowBlank="1" showInputMessage="1" showErrorMessage="1" error="リストから選択してください" sqref="M232" xr:uid="{8A368ECA-0169-4481-B0BC-69A486D40384}">
      <formula1>"○,　"</formula1>
    </dataValidation>
    <dataValidation type="list" imeMode="halfAlpha" allowBlank="1" showInputMessage="1" showErrorMessage="1" error="リストから選択してください" sqref="M233" xr:uid="{A90C943A-BBCB-4B8E-96A2-1E9DF1769932}">
      <formula1>"○,　"</formula1>
    </dataValidation>
    <dataValidation type="list" imeMode="halfAlpha" allowBlank="1" showInputMessage="1" showErrorMessage="1" error="リストから選択してください" sqref="M234" xr:uid="{B6ED1477-8E25-45B8-BF99-88707B235921}">
      <formula1>"○,　"</formula1>
    </dataValidation>
    <dataValidation type="list" imeMode="halfAlpha" allowBlank="1" showInputMessage="1" showErrorMessage="1" error="リストから選択してください" sqref="M235" xr:uid="{C7681BCF-F2FE-4CB2-9B1C-6893B13E17DF}">
      <formula1>"○,　"</formula1>
    </dataValidation>
    <dataValidation type="list" imeMode="halfAlpha" allowBlank="1" showInputMessage="1" showErrorMessage="1" error="リストから選択してください" sqref="M236" xr:uid="{761D3AEC-198E-4706-943F-37D3E1DE5FB5}">
      <formula1>"○,　"</formula1>
    </dataValidation>
    <dataValidation type="list" imeMode="halfAlpha" allowBlank="1" showInputMessage="1" showErrorMessage="1" error="リストから選択してください" sqref="M237" xr:uid="{63C068A4-6FD8-40F6-9D62-18A79AC76EF4}">
      <formula1>"○,　"</formula1>
    </dataValidation>
    <dataValidation type="list" imeMode="halfAlpha" allowBlank="1" showInputMessage="1" showErrorMessage="1" error="リストから選択してください" sqref="M238" xr:uid="{2869C80B-2EE3-4FAB-9335-2DDE3B18BFAA}">
      <formula1>"○,　"</formula1>
    </dataValidation>
    <dataValidation type="list" imeMode="halfAlpha" allowBlank="1" showInputMessage="1" showErrorMessage="1" error="リストから選択してください" sqref="M239" xr:uid="{C4A18211-7F6C-4520-8686-F9D16DE87C56}">
      <formula1>"○,　"</formula1>
    </dataValidation>
    <dataValidation type="list" imeMode="halfAlpha" allowBlank="1" showInputMessage="1" showErrorMessage="1" error="リストから選択してください" sqref="M240" xr:uid="{5FC3C638-16C7-4A4E-945B-08C7DE017D2A}">
      <formula1>"○,　"</formula1>
    </dataValidation>
    <dataValidation type="list" imeMode="halfAlpha" allowBlank="1" showInputMessage="1" showErrorMessage="1" error="リストから選択してください" sqref="M241" xr:uid="{3711983F-87B1-4B4D-ACBA-0F5853DCD14A}">
      <formula1>"○,　"</formula1>
    </dataValidation>
    <dataValidation type="list" imeMode="halfAlpha" allowBlank="1" showInputMessage="1" showErrorMessage="1" error="リストから選択してください" sqref="M242" xr:uid="{94BB7B5F-91EE-4569-B0FC-74EBA17CCF6A}">
      <formula1>"○,　"</formula1>
    </dataValidation>
    <dataValidation type="list" imeMode="halfAlpha" allowBlank="1" showInputMessage="1" showErrorMessage="1" error="リストから選択してください" sqref="M243" xr:uid="{B6052DC2-AAC5-442F-A087-1499562B16A9}">
      <formula1>"○,　"</formula1>
    </dataValidation>
    <dataValidation type="list" imeMode="halfAlpha" allowBlank="1" showInputMessage="1" showErrorMessage="1" error="リストから選択してください" sqref="M244" xr:uid="{F8D87F2C-4539-4FDD-B873-23B80E36EFD9}">
      <formula1>"○,　"</formula1>
    </dataValidation>
    <dataValidation type="list" imeMode="halfAlpha" allowBlank="1" showInputMessage="1" showErrorMessage="1" error="リストから選択してください" sqref="M245" xr:uid="{FAA6E9CD-71FE-4622-92BE-8EB9F30F9A84}">
      <formula1>"○,　"</formula1>
    </dataValidation>
    <dataValidation type="list" imeMode="halfAlpha" allowBlank="1" showInputMessage="1" showErrorMessage="1" error="リストから選択してください" sqref="M246" xr:uid="{8E6132D9-49C5-4F2D-8B39-E08832F3BD41}">
      <formula1>"○,　"</formula1>
    </dataValidation>
    <dataValidation type="list" imeMode="halfAlpha" allowBlank="1" showInputMessage="1" showErrorMessage="1" error="リストから選択してください" sqref="M247" xr:uid="{048F76FB-C078-4E54-8F40-A8A4A6FF19C0}">
      <formula1>"○,　"</formula1>
    </dataValidation>
    <dataValidation type="list" imeMode="halfAlpha" allowBlank="1" showInputMessage="1" showErrorMessage="1" error="リストから選択してください" sqref="M248" xr:uid="{3F1A7DB0-5B15-4929-B502-3E00F84D73EA}">
      <formula1>"○,　"</formula1>
    </dataValidation>
    <dataValidation type="list" imeMode="halfAlpha" allowBlank="1" showInputMessage="1" showErrorMessage="1" error="リストから選択してください" sqref="M249" xr:uid="{7D310B30-0081-4356-BDF2-9590CD8714BA}">
      <formula1>"○,　"</formula1>
    </dataValidation>
    <dataValidation type="list" imeMode="halfAlpha" allowBlank="1" showInputMessage="1" showErrorMessage="1" error="リストから選択してください" sqref="M250" xr:uid="{8262E864-1FD7-4076-8D8D-B108388DCF99}">
      <formula1>"○,　"</formula1>
    </dataValidation>
    <dataValidation type="list" imeMode="halfAlpha" allowBlank="1" showInputMessage="1" showErrorMessage="1" error="リストから選択してください" sqref="M251" xr:uid="{3B424D69-F09B-4991-84A4-A74C0F641878}">
      <formula1>"○,　"</formula1>
    </dataValidation>
    <dataValidation type="list" imeMode="halfAlpha" allowBlank="1" showInputMessage="1" showErrorMessage="1" error="リストから選択してください" sqref="M252" xr:uid="{A831F560-8C4A-4B6F-947D-DE0BC7E06140}">
      <formula1>"○,　"</formula1>
    </dataValidation>
    <dataValidation type="list" imeMode="halfAlpha" allowBlank="1" showInputMessage="1" showErrorMessage="1" error="リストから選択してください" sqref="M253" xr:uid="{8D816FC2-A093-4971-BBFB-14574075D805}">
      <formula1>"○,　"</formula1>
    </dataValidation>
    <dataValidation type="list" imeMode="halfAlpha" allowBlank="1" showInputMessage="1" showErrorMessage="1" error="リストから選択してください" sqref="M254" xr:uid="{B0647230-EA19-423C-B3EC-14414F2E0EC6}">
      <formula1>"○,　"</formula1>
    </dataValidation>
    <dataValidation type="list" imeMode="halfAlpha" allowBlank="1" showInputMessage="1" showErrorMessage="1" error="リストから選択してください" sqref="M255" xr:uid="{9F6C0460-1574-43C7-887B-5067FE5A0C2E}">
      <formula1>"○,　"</formula1>
    </dataValidation>
    <dataValidation type="list" imeMode="halfAlpha" allowBlank="1" showInputMessage="1" showErrorMessage="1" error="リストから選択してください" sqref="M256" xr:uid="{D058335C-8AE3-4988-9863-66E903E2797C}">
      <formula1>"○,　"</formula1>
    </dataValidation>
    <dataValidation type="list" imeMode="halfAlpha" allowBlank="1" showInputMessage="1" showErrorMessage="1" error="リストから選択してください" sqref="M257" xr:uid="{E0D60421-5CD6-4D94-BA3C-8DC040AE69CD}">
      <formula1>"○,　"</formula1>
    </dataValidation>
    <dataValidation type="list" imeMode="halfAlpha" allowBlank="1" showInputMessage="1" showErrorMessage="1" error="リストから選択してください" sqref="M258" xr:uid="{8D0F34EC-1A51-4B16-BE0A-322117CA74FB}">
      <formula1>"○,　"</formula1>
    </dataValidation>
    <dataValidation type="list" imeMode="halfAlpha" allowBlank="1" showInputMessage="1" showErrorMessage="1" error="リストから選択してください" sqref="M259" xr:uid="{25C0C37E-FB19-4B46-B9E0-08023FCF87D9}">
      <formula1>"○,　"</formula1>
    </dataValidation>
    <dataValidation type="list" imeMode="halfAlpha" allowBlank="1" showInputMessage="1" showErrorMessage="1" error="リストから選択してください" sqref="M260" xr:uid="{95CA3520-189F-48D5-9568-729B0491EF4D}">
      <formula1>"○,　"</formula1>
    </dataValidation>
    <dataValidation type="list" imeMode="halfAlpha" allowBlank="1" showInputMessage="1" showErrorMessage="1" error="リストから選択してください" sqref="M261" xr:uid="{BB429864-73EF-4948-88B9-5C35B89FDADE}">
      <formula1>"○,　"</formula1>
    </dataValidation>
    <dataValidation type="list" imeMode="halfAlpha" allowBlank="1" showInputMessage="1" showErrorMessage="1" error="リストから選択してください" sqref="M262" xr:uid="{A1B48703-452A-496B-A5E3-F0A3B9BC7AF9}">
      <formula1>"○,　"</formula1>
    </dataValidation>
    <dataValidation type="list" imeMode="halfAlpha" allowBlank="1" showInputMessage="1" showErrorMessage="1" error="リストから選択してください" sqref="M263" xr:uid="{50B550EA-1BBF-4A20-BA86-C3A4C27595B1}">
      <formula1>"○,　"</formula1>
    </dataValidation>
    <dataValidation type="list" imeMode="halfAlpha" allowBlank="1" showInputMessage="1" showErrorMessage="1" error="リストから選択してください" sqref="M264" xr:uid="{A26B508F-3D1C-4A3B-B95C-1339485388FF}">
      <formula1>"○,　"</formula1>
    </dataValidation>
    <dataValidation type="list" imeMode="halfAlpha" allowBlank="1" showInputMessage="1" showErrorMessage="1" error="リストから選択してください" sqref="M265" xr:uid="{D2C0B80A-F09C-4213-A98C-CD8A6F218E6C}">
      <formula1>"○,　"</formula1>
    </dataValidation>
    <dataValidation type="list" imeMode="halfAlpha" allowBlank="1" showInputMessage="1" showErrorMessage="1" error="リストから選択してください" sqref="M266" xr:uid="{AC4A861D-10C9-4318-87F2-98669B918CDF}">
      <formula1>"○,　"</formula1>
    </dataValidation>
    <dataValidation type="list" imeMode="halfAlpha" allowBlank="1" showInputMessage="1" showErrorMessage="1" error="リストから選択してください" sqref="M267" xr:uid="{ACBDE063-B240-4651-B0C4-9B7A24C89896}">
      <formula1>"○,　"</formula1>
    </dataValidation>
    <dataValidation type="list" imeMode="halfAlpha" allowBlank="1" showInputMessage="1" showErrorMessage="1" error="リストから選択してください" sqref="M268" xr:uid="{F5C3F657-D3E7-44B6-8496-6CCC498EC0C2}">
      <formula1>"○,　"</formula1>
    </dataValidation>
    <dataValidation type="list" imeMode="halfAlpha" allowBlank="1" showInputMessage="1" showErrorMessage="1" error="リストから選択してください" sqref="M269" xr:uid="{0D5B80B0-8777-4FC0-B23E-5D98850B4125}">
      <formula1>"○,　"</formula1>
    </dataValidation>
    <dataValidation type="list" imeMode="halfAlpha" allowBlank="1" showInputMessage="1" showErrorMessage="1" error="リストから選択してください" sqref="M270" xr:uid="{2993818A-634B-4A00-8DD9-16633E0A1158}">
      <formula1>"○,　"</formula1>
    </dataValidation>
    <dataValidation type="list" imeMode="halfAlpha" allowBlank="1" showInputMessage="1" showErrorMessage="1" error="リストから選択してください" sqref="M271" xr:uid="{703E8E36-4C5A-42B1-83E4-0AB3E8846767}">
      <formula1>"○,　"</formula1>
    </dataValidation>
    <dataValidation type="list" imeMode="halfAlpha" allowBlank="1" showInputMessage="1" showErrorMessage="1" error="リストから選択してください" sqref="M272" xr:uid="{432DC0D9-0CD7-4363-AD0D-D9BF67AE46C0}">
      <formula1>"○,　"</formula1>
    </dataValidation>
    <dataValidation type="list" imeMode="halfAlpha" allowBlank="1" showInputMessage="1" showErrorMessage="1" error="リストから選択してください" sqref="M273" xr:uid="{D885D111-01AE-4558-B39F-4EAA689A5328}">
      <formula1>"○,　"</formula1>
    </dataValidation>
    <dataValidation type="list" imeMode="halfAlpha" allowBlank="1" showInputMessage="1" showErrorMessage="1" error="リストから選択してください" sqref="M274" xr:uid="{3878D56B-DEC2-44A0-9E14-70852FE006E1}">
      <formula1>"○,　"</formula1>
    </dataValidation>
    <dataValidation type="list" imeMode="halfAlpha" allowBlank="1" showInputMessage="1" showErrorMessage="1" error="リストから選択してください" sqref="M275" xr:uid="{C1968289-917D-44BE-8C83-13578C35FF78}">
      <formula1>"○,　"</formula1>
    </dataValidation>
    <dataValidation type="list" imeMode="halfAlpha" allowBlank="1" showInputMessage="1" showErrorMessage="1" error="リストから選択してください" sqref="M276" xr:uid="{2C698A56-A84E-4C49-8CD8-E09EB4272956}">
      <formula1>"○,　"</formula1>
    </dataValidation>
    <dataValidation type="list" imeMode="halfAlpha" allowBlank="1" showInputMessage="1" showErrorMessage="1" error="リストから選択してください" sqref="M277" xr:uid="{673A4033-7767-414B-910D-3236C7346033}">
      <formula1>"○,　"</formula1>
    </dataValidation>
    <dataValidation type="list" imeMode="halfAlpha" allowBlank="1" showInputMessage="1" showErrorMessage="1" error="リストから選択してください" sqref="M278" xr:uid="{B3853E0D-4107-4450-95C9-3FDB18AAD5BB}">
      <formula1>"○,　"</formula1>
    </dataValidation>
    <dataValidation type="list" imeMode="halfAlpha" allowBlank="1" showInputMessage="1" showErrorMessage="1" error="リストから選択してください" sqref="M279" xr:uid="{92E7E1CF-7263-4537-996B-8E77FC8F232F}">
      <formula1>"○,　"</formula1>
    </dataValidation>
    <dataValidation type="list" imeMode="halfAlpha" allowBlank="1" showInputMessage="1" showErrorMessage="1" error="リストから選択してください" sqref="M280" xr:uid="{EF454E00-457D-44E6-8B0B-6DC24F061B03}">
      <formula1>"○,　"</formula1>
    </dataValidation>
    <dataValidation type="list" imeMode="halfAlpha" allowBlank="1" showInputMessage="1" showErrorMessage="1" error="リストから選択してください" sqref="M281" xr:uid="{3B494443-283A-4B16-8CD5-D3F34B81EC38}">
      <formula1>"○,　"</formula1>
    </dataValidation>
    <dataValidation type="list" imeMode="halfAlpha" allowBlank="1" showInputMessage="1" showErrorMessage="1" error="リストから選択してください" sqref="M282" xr:uid="{06312824-6DD8-4DDA-BBDF-20891076DF94}">
      <formula1>"○,　"</formula1>
    </dataValidation>
    <dataValidation type="list" imeMode="halfAlpha" allowBlank="1" showInputMessage="1" showErrorMessage="1" error="リストから選択してください" sqref="M283" xr:uid="{63C5F3EF-8F03-4DD9-ACB3-50CB5DB3F613}">
      <formula1>"○,　"</formula1>
    </dataValidation>
    <dataValidation type="list" imeMode="halfAlpha" allowBlank="1" showInputMessage="1" showErrorMessage="1" error="リストから選択してください" sqref="M284" xr:uid="{EAAE3BD3-B1EB-4039-98E3-45A931257A37}">
      <formula1>"○,　"</formula1>
    </dataValidation>
    <dataValidation type="list" imeMode="halfAlpha" allowBlank="1" showInputMessage="1" showErrorMessage="1" error="リストから選択してください" sqref="M285" xr:uid="{8C684053-EBBD-4204-9A06-5B2A4F98B6BA}">
      <formula1>"○,　"</formula1>
    </dataValidation>
    <dataValidation type="list" imeMode="halfAlpha" allowBlank="1" showInputMessage="1" showErrorMessage="1" error="リストから選択してください" sqref="M286" xr:uid="{FC6E727F-228A-4525-B2F3-8D3C47E65E29}">
      <formula1>"○,　"</formula1>
    </dataValidation>
    <dataValidation type="list" imeMode="halfAlpha" allowBlank="1" showInputMessage="1" showErrorMessage="1" error="リストから選択してください" sqref="M287" xr:uid="{CB6A06B2-8AF3-4B77-89BA-1A8898846D12}">
      <formula1>"○,　"</formula1>
    </dataValidation>
    <dataValidation type="list" imeMode="halfAlpha" allowBlank="1" showInputMessage="1" showErrorMessage="1" error="リストから選択してください" sqref="M288" xr:uid="{70D060C9-726B-44B1-B736-241084967C5C}">
      <formula1>"○,　"</formula1>
    </dataValidation>
    <dataValidation type="list" imeMode="halfAlpha" allowBlank="1" showInputMessage="1" showErrorMessage="1" error="リストから選択してください" sqref="M289" xr:uid="{27F9C7E1-6176-47D7-BBBD-DE193F72C443}">
      <formula1>"○,　"</formula1>
    </dataValidation>
    <dataValidation type="list" imeMode="halfAlpha" allowBlank="1" showInputMessage="1" showErrorMessage="1" error="リストから選択してください" sqref="M290" xr:uid="{4B1A06A4-E042-44EE-94C4-DE03AAB3DC28}">
      <formula1>"○,　"</formula1>
    </dataValidation>
    <dataValidation type="list" imeMode="halfAlpha" allowBlank="1" showInputMessage="1" showErrorMessage="1" error="リストから選択してください" sqref="M291" xr:uid="{11646E62-6E87-4CA1-B148-807750E391BD}">
      <formula1>"○,　"</formula1>
    </dataValidation>
    <dataValidation type="list" imeMode="halfAlpha" allowBlank="1" showInputMessage="1" showErrorMessage="1" error="リストから選択してください" sqref="M292" xr:uid="{FE7CDF59-B78F-48D8-B194-FEBDE400D2A7}">
      <formula1>"○,　"</formula1>
    </dataValidation>
    <dataValidation type="list" imeMode="halfAlpha" allowBlank="1" showInputMessage="1" showErrorMessage="1" error="リストから選択してください" sqref="M293" xr:uid="{D7CA5D64-E937-40F2-9A6D-50EA0D673054}">
      <formula1>"○,　"</formula1>
    </dataValidation>
    <dataValidation type="list" imeMode="halfAlpha" allowBlank="1" showInputMessage="1" showErrorMessage="1" error="リストから選択してください" sqref="M294" xr:uid="{7624E890-2508-4014-BB02-8FD7F9181DD8}">
      <formula1>"○,　"</formula1>
    </dataValidation>
    <dataValidation type="list" imeMode="halfAlpha" allowBlank="1" showInputMessage="1" showErrorMessage="1" error="リストから選択してください" sqref="M295" xr:uid="{CEDA6523-864B-4FC9-AD48-D93281815DF2}">
      <formula1>"○,　"</formula1>
    </dataValidation>
    <dataValidation type="list" imeMode="halfAlpha" allowBlank="1" showInputMessage="1" showErrorMessage="1" error="リストから選択してください" sqref="M299" xr:uid="{557CE58B-7234-4576-BCF2-05A5F73CFFBA}">
      <formula1>"○,　"</formula1>
    </dataValidation>
    <dataValidation type="list" imeMode="halfAlpha" allowBlank="1" showInputMessage="1" showErrorMessage="1" error="リストから選択してください" sqref="M300" xr:uid="{F90055A0-D26B-4F5E-8C1D-DAD302D71A6F}">
      <formula1>"○,　"</formula1>
    </dataValidation>
    <dataValidation type="list" imeMode="halfAlpha" allowBlank="1" showInputMessage="1" showErrorMessage="1" error="リストから選択してください" sqref="M301" xr:uid="{E4EC80F1-A677-448D-BBA0-9854E8710538}">
      <formula1>"○,　"</formula1>
    </dataValidation>
    <dataValidation type="list" imeMode="halfAlpha" allowBlank="1" showInputMessage="1" showErrorMessage="1" error="リストから選択してください" sqref="M302" xr:uid="{FF27A16D-EC92-4CEA-9E11-CC7EB82B0DDF}">
      <formula1>"○,　"</formula1>
    </dataValidation>
    <dataValidation type="list" imeMode="halfAlpha" allowBlank="1" showInputMessage="1" showErrorMessage="1" error="リストから選択してください" sqref="M303" xr:uid="{11F819FC-14D6-4FC0-BF04-E929488C3F02}">
      <formula1>"○,　"</formula1>
    </dataValidation>
    <dataValidation type="list" imeMode="halfAlpha" allowBlank="1" showInputMessage="1" showErrorMessage="1" error="リストから選択してください" sqref="M304" xr:uid="{D5225396-2AF2-4230-8901-FB564E634782}">
      <formula1>"○,　"</formula1>
    </dataValidation>
    <dataValidation type="list" imeMode="halfAlpha" allowBlank="1" showInputMessage="1" showErrorMessage="1" error="リストから選択してください" sqref="M305" xr:uid="{D205D72C-2F2B-4FB7-9DE8-E345D34D92E0}">
      <formula1>"○,　"</formula1>
    </dataValidation>
    <dataValidation type="list" imeMode="halfAlpha" allowBlank="1" showInputMessage="1" showErrorMessage="1" error="リストから選択してください" sqref="M306" xr:uid="{3F7ABFC6-C6D9-4018-ABD4-694AC7117E3C}">
      <formula1>"○,　"</formula1>
    </dataValidation>
    <dataValidation type="list" imeMode="halfAlpha" allowBlank="1" showInputMessage="1" showErrorMessage="1" error="リストから選択してください" sqref="M307" xr:uid="{AD35AE56-66D8-4EF8-A9DE-5B573AF59A6E}">
      <formula1>"○,　"</formula1>
    </dataValidation>
    <dataValidation type="list" imeMode="halfAlpha" allowBlank="1" showInputMessage="1" showErrorMessage="1" error="リストから選択してください" sqref="M308" xr:uid="{FB8E719A-A5E5-4C89-B072-7723FA5D68D9}">
      <formula1>"○,　"</formula1>
    </dataValidation>
    <dataValidation type="list" imeMode="halfAlpha" allowBlank="1" showInputMessage="1" showErrorMessage="1" error="リストから選択してください" sqref="M309" xr:uid="{2C9087FE-FCAA-4A01-885F-0841E6684029}">
      <formula1>"○,　"</formula1>
    </dataValidation>
    <dataValidation type="list" imeMode="halfAlpha" allowBlank="1" showInputMessage="1" showErrorMessage="1" error="リストから選択してください" sqref="M310" xr:uid="{2686439D-B6B4-496F-A469-18D8E6D6260C}">
      <formula1>"○,　"</formula1>
    </dataValidation>
    <dataValidation type="list" imeMode="halfAlpha" allowBlank="1" showInputMessage="1" showErrorMessage="1" error="リストから選択してください" sqref="M311" xr:uid="{15ABC1A6-01C0-4362-9EE2-CAA520ADA592}">
      <formula1>"○,　"</formula1>
    </dataValidation>
    <dataValidation type="list" imeMode="halfAlpha" allowBlank="1" showInputMessage="1" showErrorMessage="1" error="リストから選択してください" sqref="M312" xr:uid="{386F3786-3C66-46AA-B36B-468A4A1E5BBE}">
      <formula1>"○,　"</formula1>
    </dataValidation>
    <dataValidation type="list" imeMode="halfAlpha" allowBlank="1" showInputMessage="1" showErrorMessage="1" error="リストから選択してください" sqref="M313" xr:uid="{A195DE3D-BF93-4950-B6C6-803CE5FA579E}">
      <formula1>"○,　"</formula1>
    </dataValidation>
    <dataValidation type="list" imeMode="halfAlpha" allowBlank="1" showInputMessage="1" showErrorMessage="1" error="リストから選択してください" sqref="M314" xr:uid="{7F3BF0E9-9F08-4E89-BF63-444752990838}">
      <formula1>"○,　"</formula1>
    </dataValidation>
    <dataValidation type="list" imeMode="halfAlpha" allowBlank="1" showInputMessage="1" showErrorMessage="1" error="リストから選択してください" sqref="M315" xr:uid="{CA985613-1389-4EAC-AD03-780701175570}">
      <formula1>"○,　"</formula1>
    </dataValidation>
    <dataValidation type="list" imeMode="halfAlpha" allowBlank="1" showInputMessage="1" showErrorMessage="1" error="リストから選択してください" sqref="M316" xr:uid="{67744F69-8D6E-4D41-B406-7D49A1F06EA6}">
      <formula1>"○,　"</formula1>
    </dataValidation>
    <dataValidation type="list" imeMode="halfAlpha" allowBlank="1" showInputMessage="1" showErrorMessage="1" error="リストから選択してください" sqref="M317" xr:uid="{F42ABE83-FECE-4234-8951-5EFDD8B7684E}">
      <formula1>"○,　"</formula1>
    </dataValidation>
    <dataValidation type="list" imeMode="halfAlpha" allowBlank="1" showInputMessage="1" showErrorMessage="1" error="リストから選択してください" sqref="M318" xr:uid="{57D02F05-6BE9-4E3E-8E2A-E078FBD1709D}">
      <formula1>"○,　"</formula1>
    </dataValidation>
    <dataValidation type="list" imeMode="halfAlpha" allowBlank="1" showInputMessage="1" showErrorMessage="1" error="リストから選択してください" sqref="M319" xr:uid="{A46F4357-D9D8-4265-BC97-23B9D3668F9F}">
      <formula1>"○,　"</formula1>
    </dataValidation>
    <dataValidation type="list" imeMode="halfAlpha" allowBlank="1" showInputMessage="1" showErrorMessage="1" error="リストから選択してください" sqref="M320" xr:uid="{C34C4746-CCB3-4F2D-BBA4-810AEB8DBAB6}">
      <formula1>"○,　"</formula1>
    </dataValidation>
    <dataValidation type="list" imeMode="halfAlpha" allowBlank="1" showInputMessage="1" showErrorMessage="1" error="リストから選択してください" sqref="M321" xr:uid="{17D17C1B-B066-493E-B405-BD0BF393E935}">
      <formula1>"○,　"</formula1>
    </dataValidation>
    <dataValidation type="list" imeMode="halfAlpha" allowBlank="1" showInputMessage="1" showErrorMessage="1" error="リストから選択してください" sqref="M322" xr:uid="{DA535953-CFA4-4F9F-A0FB-AFBFD5DE9DA8}">
      <formula1>"○,　"</formula1>
    </dataValidation>
    <dataValidation type="list" imeMode="halfAlpha" allowBlank="1" showInputMessage="1" showErrorMessage="1" error="リストから選択してください" sqref="M323" xr:uid="{1CC62F6B-01F9-447D-B374-C98C2A8AAA05}">
      <formula1>"○,　"</formula1>
    </dataValidation>
    <dataValidation type="list" imeMode="halfAlpha" allowBlank="1" showInputMessage="1" showErrorMessage="1" error="リストから選択してください" sqref="M324" xr:uid="{FDB5D678-765C-4497-9A96-074331485B78}">
      <formula1>"○,　"</formula1>
    </dataValidation>
    <dataValidation type="list" imeMode="halfAlpha" allowBlank="1" showInputMessage="1" showErrorMessage="1" error="リストから選択してください" sqref="M325" xr:uid="{7C43588A-6169-405D-9E51-819BAFBC97C9}">
      <formula1>"○,　"</formula1>
    </dataValidation>
    <dataValidation type="list" imeMode="halfAlpha" allowBlank="1" showInputMessage="1" showErrorMessage="1" error="リストから選択してください" sqref="M326" xr:uid="{C8F27709-D1BF-4735-90BE-EE6627A50F5B}">
      <formula1>"○,　"</formula1>
    </dataValidation>
    <dataValidation type="list" imeMode="halfAlpha" allowBlank="1" showInputMessage="1" showErrorMessage="1" error="リストから選択してください" sqref="M327" xr:uid="{9BDBA7CB-2D48-46E5-996A-25A3A96953EF}">
      <formula1>"○,　"</formula1>
    </dataValidation>
    <dataValidation type="list" imeMode="halfAlpha" allowBlank="1" showInputMessage="1" showErrorMessage="1" error="リストから選択してください" sqref="M328" xr:uid="{0A6187F1-CCA8-4A7F-9D20-F69646DF79D5}">
      <formula1>"○,　"</formula1>
    </dataValidation>
    <dataValidation type="list" imeMode="halfAlpha" allowBlank="1" showInputMessage="1" showErrorMessage="1" error="リストから選択してください" sqref="M329" xr:uid="{A086349C-6EC0-4E28-A264-B4872C737091}">
      <formula1>"○,　"</formula1>
    </dataValidation>
    <dataValidation type="list" imeMode="halfAlpha" allowBlank="1" showInputMessage="1" showErrorMessage="1" error="リストから選択してください" sqref="M330" xr:uid="{4922A804-60BA-4E5B-B44F-BF5B89CAB7F2}">
      <formula1>"○,　"</formula1>
    </dataValidation>
    <dataValidation type="list" imeMode="halfAlpha" allowBlank="1" showInputMessage="1" showErrorMessage="1" error="リストから選択してください" sqref="M331" xr:uid="{415E3F9E-A091-4EA9-A422-BB8DA8764D4A}">
      <formula1>"○,　"</formula1>
    </dataValidation>
    <dataValidation type="list" imeMode="halfAlpha" allowBlank="1" showInputMessage="1" showErrorMessage="1" error="リストから選択してください" sqref="M332" xr:uid="{DF0F841A-0A3F-43E6-AAE5-937EE6667238}">
      <formula1>"○,　"</formula1>
    </dataValidation>
    <dataValidation type="list" imeMode="halfAlpha" allowBlank="1" showInputMessage="1" showErrorMessage="1" error="リストから選択してください" sqref="M333" xr:uid="{913F52F3-86B1-4A50-AA23-CA067C6C9799}">
      <formula1>"○,　"</formula1>
    </dataValidation>
    <dataValidation type="list" imeMode="halfAlpha" allowBlank="1" showInputMessage="1" showErrorMessage="1" error="リストから選択してください" sqref="M334" xr:uid="{AFEBE257-1B60-4031-B91F-8DAC805C5C48}">
      <formula1>"○,　"</formula1>
    </dataValidation>
    <dataValidation type="list" imeMode="halfAlpha" allowBlank="1" showInputMessage="1" showErrorMessage="1" error="リストから選択してください" sqref="M335" xr:uid="{FA99EE29-96B7-4EC5-B84A-32F82119CC56}">
      <formula1>"○,　"</formula1>
    </dataValidation>
    <dataValidation type="list" imeMode="halfAlpha" allowBlank="1" showInputMessage="1" showErrorMessage="1" error="リストから選択してください" sqref="M336" xr:uid="{66A0C9EE-1880-4AFB-8633-93159013001F}">
      <formula1>"○,　"</formula1>
    </dataValidation>
    <dataValidation type="list" imeMode="halfAlpha" allowBlank="1" showInputMessage="1" showErrorMessage="1" error="リストから選択してください" sqref="M337" xr:uid="{CABE3D7F-E251-4645-84F1-28D291D0E5D9}">
      <formula1>"○,　"</formula1>
    </dataValidation>
    <dataValidation type="list" imeMode="halfAlpha" allowBlank="1" showInputMessage="1" showErrorMessage="1" error="リストから選択してください" sqref="M338" xr:uid="{8C93E5AF-2976-4B54-B461-E939D63D6FE8}">
      <formula1>"○,　"</formula1>
    </dataValidation>
    <dataValidation type="list" imeMode="halfAlpha" allowBlank="1" showInputMessage="1" showErrorMessage="1" error="リストから選択してください" sqref="M339" xr:uid="{7909ABEB-40B1-4FCB-AA67-FC97863448F3}">
      <formula1>"○,　"</formula1>
    </dataValidation>
    <dataValidation type="list" imeMode="halfAlpha" allowBlank="1" showInputMessage="1" showErrorMessage="1" error="リストから選択してください" sqref="M340" xr:uid="{412F2A9D-BD14-479B-AB6A-AF31F9E41047}">
      <formula1>"○,　"</formula1>
    </dataValidation>
    <dataValidation type="list" imeMode="halfAlpha" allowBlank="1" showInputMessage="1" showErrorMessage="1" error="リストから選択してください" sqref="M341" xr:uid="{83366B12-16A7-453F-B9BE-0B35C7B0B3F9}">
      <formula1>"○,　"</formula1>
    </dataValidation>
    <dataValidation type="list" imeMode="halfAlpha" allowBlank="1" showInputMessage="1" showErrorMessage="1" error="リストから選択してください" sqref="M342" xr:uid="{1E034239-D6E2-4DDE-82B7-F217E361F62F}">
      <formula1>"○,　"</formula1>
    </dataValidation>
    <dataValidation type="list" imeMode="halfAlpha" allowBlank="1" showInputMessage="1" showErrorMessage="1" error="リストから選択してください" sqref="M343" xr:uid="{66A50C53-7712-4BC6-9AB8-5C579DF40632}">
      <formula1>"○,　"</formula1>
    </dataValidation>
    <dataValidation type="list" imeMode="halfAlpha" allowBlank="1" showInputMessage="1" showErrorMessage="1" error="リストから選択してください" sqref="M344" xr:uid="{D45CDF2D-072C-4DF0-BB57-0C489A111AC0}">
      <formula1>"○,　"</formula1>
    </dataValidation>
    <dataValidation type="list" imeMode="halfAlpha" allowBlank="1" showInputMessage="1" showErrorMessage="1" error="リストから選択してください" sqref="M345" xr:uid="{833564A4-EB34-4D7F-BD80-6446BFA48B44}">
      <formula1>"○,　"</formula1>
    </dataValidation>
    <dataValidation type="list" imeMode="halfAlpha" allowBlank="1" showInputMessage="1" showErrorMessage="1" error="リストから選択してください" sqref="M346" xr:uid="{0858C1ED-DCCD-4119-9995-4B6DCF5AAB03}">
      <formula1>"○,　"</formula1>
    </dataValidation>
    <dataValidation type="list" imeMode="halfAlpha" allowBlank="1" showInputMessage="1" showErrorMessage="1" error="リストから選択してください" sqref="M347" xr:uid="{1759C3B1-E2D0-4A9B-B9A4-4775F1005EB8}">
      <formula1>"○,　"</formula1>
    </dataValidation>
    <dataValidation type="list" imeMode="halfAlpha" allowBlank="1" showInputMessage="1" showErrorMessage="1" error="リストから選択してください" sqref="M348" xr:uid="{D4DE731F-A131-4641-AB53-A38C8740924A}">
      <formula1>"○,　"</formula1>
    </dataValidation>
    <dataValidation type="list" imeMode="halfAlpha" allowBlank="1" showInputMessage="1" showErrorMessage="1" error="リストから選択してください" sqref="M349" xr:uid="{910EAD9F-2932-4B6D-9700-1D16367F1F98}">
      <formula1>"○,　"</formula1>
    </dataValidation>
    <dataValidation type="list" imeMode="halfAlpha" allowBlank="1" showInputMessage="1" showErrorMessage="1" error="リストから選択してください" sqref="M350" xr:uid="{3A4E89BD-F9A8-4D6D-B60A-75F5F908786E}">
      <formula1>"○,　"</formula1>
    </dataValidation>
    <dataValidation type="list" imeMode="halfAlpha" allowBlank="1" showInputMessage="1" showErrorMessage="1" error="リストから選択してください" sqref="M351" xr:uid="{D072CF7F-7594-4F0C-814D-6B17C7AB8FEC}">
      <formula1>"○,　"</formula1>
    </dataValidation>
    <dataValidation type="list" imeMode="halfAlpha" allowBlank="1" showInputMessage="1" showErrorMessage="1" error="リストから選択してください" sqref="M352" xr:uid="{F766D40C-8FB1-4CE2-A1F2-F40D9CEDCD8B}">
      <formula1>"○,　"</formula1>
    </dataValidation>
    <dataValidation type="list" imeMode="halfAlpha" allowBlank="1" showInputMessage="1" showErrorMessage="1" error="リストから選択してください" sqref="M353" xr:uid="{71960FEB-1718-49AF-A495-D48F79D87D50}">
      <formula1>"○,　"</formula1>
    </dataValidation>
    <dataValidation type="list" imeMode="halfAlpha" allowBlank="1" showInputMessage="1" showErrorMessage="1" error="リストから選択してください" sqref="M354" xr:uid="{597C4535-8A20-488A-893E-40E50B47042F}">
      <formula1>"○,　"</formula1>
    </dataValidation>
    <dataValidation type="list" imeMode="halfAlpha" allowBlank="1" showInputMessage="1" showErrorMessage="1" error="リストから選択してください" sqref="M355" xr:uid="{1BAAD9B1-90D6-48A5-9D4F-C53129CD8C2B}">
      <formula1>"○,　"</formula1>
    </dataValidation>
    <dataValidation type="list" imeMode="halfAlpha" allowBlank="1" showInputMessage="1" showErrorMessage="1" error="リストから選択してください" sqref="M356" xr:uid="{5CAB5EF1-4377-4D7E-B378-E59909844D1A}">
      <formula1>"○,　"</formula1>
    </dataValidation>
    <dataValidation type="list" imeMode="halfAlpha" allowBlank="1" showInputMessage="1" showErrorMessage="1" error="リストから選択してください" sqref="M357" xr:uid="{2574D804-507A-47D3-A32E-6214F9108A47}">
      <formula1>"○,　"</formula1>
    </dataValidation>
    <dataValidation type="list" imeMode="halfAlpha" allowBlank="1" showInputMessage="1" showErrorMessage="1" error="リストから選択してください" sqref="M358" xr:uid="{7ACBC0DE-350B-416D-8CA3-EA55F7B2F3AE}">
      <formula1>"○,　"</formula1>
    </dataValidation>
    <dataValidation type="list" imeMode="halfAlpha" allowBlank="1" showInputMessage="1" showErrorMessage="1" error="リストから選択してください" sqref="M359" xr:uid="{C940B132-3A97-41E5-A7B0-8C0C6EC36BE9}">
      <formula1>"○,　"</formula1>
    </dataValidation>
    <dataValidation type="list" imeMode="halfAlpha" allowBlank="1" showInputMessage="1" showErrorMessage="1" error="リストから選択してください" sqref="M360" xr:uid="{0F878899-9815-48C2-BE09-356A57CC9A01}">
      <formula1>"○,　"</formula1>
    </dataValidation>
    <dataValidation type="list" imeMode="halfAlpha" allowBlank="1" showInputMessage="1" showErrorMessage="1" error="リストから選択してください" sqref="M361" xr:uid="{91ACA8C6-B35B-423F-B998-CE361A47C13C}">
      <formula1>"○,　"</formula1>
    </dataValidation>
    <dataValidation type="list" imeMode="halfAlpha" allowBlank="1" showInputMessage="1" showErrorMessage="1" error="リストから選択してください" sqref="M362" xr:uid="{D02D671C-1156-4939-9631-FEE6A193937F}">
      <formula1>"○,　"</formula1>
    </dataValidation>
    <dataValidation type="list" imeMode="halfAlpha" allowBlank="1" showInputMessage="1" showErrorMessage="1" error="リストから選択してください" sqref="M363" xr:uid="{5B7B427C-EA96-46B4-BCF5-7AE131D319DB}">
      <formula1>"○,　"</formula1>
    </dataValidation>
    <dataValidation type="list" imeMode="halfAlpha" allowBlank="1" showInputMessage="1" showErrorMessage="1" error="リストから選択してください" sqref="M364" xr:uid="{16D4B804-DBC2-46FE-B9C2-99EBADDC3F34}">
      <formula1>"○,　"</formula1>
    </dataValidation>
    <dataValidation type="list" imeMode="halfAlpha" allowBlank="1" showInputMessage="1" showErrorMessage="1" error="リストから選択してください" sqref="M365" xr:uid="{29EFE3C2-E2AB-4140-86F5-F22940E70FDC}">
      <formula1>"○,　"</formula1>
    </dataValidation>
    <dataValidation errorStyle="warning" imeMode="hiragana" allowBlank="1" showInputMessage="1" showErrorMessage="1" sqref="E368:Y368" xr:uid="{1A6629BA-7EDA-4D0B-A563-EF91BDCD8519}"/>
    <dataValidation errorStyle="warning" imeMode="hiragana" allowBlank="1" showInputMessage="1" showErrorMessage="1" sqref="E378:M378" xr:uid="{CA806B28-990D-4AF3-A4EC-B544D3944A6C}"/>
    <dataValidation errorStyle="warning" imeMode="hiragana" allowBlank="1" showInputMessage="1" showErrorMessage="1" sqref="N378:Y378" xr:uid="{6AFA554F-5A8B-4C24-A576-7A031E50AD05}"/>
    <dataValidation errorStyle="warning" imeMode="hiragana" allowBlank="1" showInputMessage="1" showErrorMessage="1" sqref="E379:M379" xr:uid="{EA9FCBFD-133E-45BA-AC6C-938E0B60905D}"/>
    <dataValidation errorStyle="warning" imeMode="hiragana" allowBlank="1" showInputMessage="1" showErrorMessage="1" sqref="N379:Y379" xr:uid="{D688DE8F-867E-4D03-92E1-C7E00D408F46}"/>
    <dataValidation errorStyle="warning" imeMode="hiragana" allowBlank="1" showInputMessage="1" showErrorMessage="1" sqref="E380:M380" xr:uid="{D855BFB0-32F7-4A1A-BFE8-469F2AFE8E2E}"/>
    <dataValidation errorStyle="warning" imeMode="hiragana" allowBlank="1" showInputMessage="1" showErrorMessage="1" sqref="N380:Y380" xr:uid="{23F525FB-3FAB-482A-884D-EE8705EFCF95}"/>
    <dataValidation errorStyle="warning" imeMode="hiragana" allowBlank="1" showInputMessage="1" showErrorMessage="1" sqref="E381:M381" xr:uid="{9CAFE6B8-547F-4F57-B027-CF96762D8F45}"/>
    <dataValidation errorStyle="warning" imeMode="hiragana" allowBlank="1" showInputMessage="1" showErrorMessage="1" sqref="N381:Y381" xr:uid="{2E333D8C-BA69-4C2F-99EF-DD6050A5D572}"/>
    <dataValidation errorStyle="warning" imeMode="hiragana" allowBlank="1" showInputMessage="1" showErrorMessage="1" sqref="E382:M382" xr:uid="{4DA1D533-EE7B-4940-A349-609AE58D164C}"/>
    <dataValidation errorStyle="warning" imeMode="hiragana" allowBlank="1" showInputMessage="1" showErrorMessage="1" sqref="N382:Y382" xr:uid="{A705BBA4-800D-4B7D-BA01-C076DB908CB9}"/>
    <dataValidation errorStyle="warning" imeMode="hiragana" allowBlank="1" showInputMessage="1" showErrorMessage="1" sqref="E383:M383" xr:uid="{41EFF2EA-84F8-4BE0-BA18-B29CA2286C86}"/>
    <dataValidation errorStyle="warning" imeMode="hiragana" allowBlank="1" showInputMessage="1" showErrorMessage="1" sqref="N383:Y383" xr:uid="{77040382-FD02-4460-A71B-141D5C6F12E6}"/>
    <dataValidation errorStyle="warning" imeMode="hiragana" allowBlank="1" showInputMessage="1" showErrorMessage="1" sqref="E384:M384" xr:uid="{5FFC2333-4319-4E08-84F7-F748F00F443E}"/>
    <dataValidation errorStyle="warning" imeMode="hiragana" allowBlank="1" showInputMessage="1" showErrorMessage="1" sqref="N384:Y384" xr:uid="{2E1A6F09-0475-42FE-9678-C293E59D500D}"/>
    <dataValidation errorStyle="warning" imeMode="hiragana" allowBlank="1" showInputMessage="1" showErrorMessage="1" sqref="E385:M385" xr:uid="{ACE5F2EC-009E-4138-880B-43C42B79062C}"/>
    <dataValidation errorStyle="warning" imeMode="hiragana" allowBlank="1" showInputMessage="1" showErrorMessage="1" sqref="N385:Y385" xr:uid="{8B0E1AE1-D02D-4D75-B503-BD2845AE86F8}"/>
    <dataValidation errorStyle="warning" imeMode="hiragana" allowBlank="1" showInputMessage="1" showErrorMessage="1" sqref="E386:M386" xr:uid="{25786A8E-1BAB-41AE-B67B-8E658023DA17}"/>
    <dataValidation errorStyle="warning" imeMode="hiragana" allowBlank="1" showInputMessage="1" showErrorMessage="1" sqref="N386:Y386" xr:uid="{D1F16D0E-C914-4F69-989F-0981AC3B118F}"/>
    <dataValidation type="list" imeMode="halfAlpha" allowBlank="1" showInputMessage="1" showErrorMessage="1" error="リストから選択してください" sqref="D396:I396" xr:uid="{E4181452-A0AA-4C80-A044-C79126F24F70}">
      <formula1>営業種目</formula1>
    </dataValidation>
    <dataValidation errorStyle="warning" imeMode="hiragana" allowBlank="1" showInputMessage="1" showErrorMessage="1" sqref="J396:L396" xr:uid="{ACFE5DC3-B323-4D31-8FB0-776983F241D8}"/>
    <dataValidation errorStyle="warning" imeMode="halfAlpha" allowBlank="1" showInputMessage="1" showErrorMessage="1" sqref="M396:O396" xr:uid="{9EDBF297-0FC1-4E54-8325-E7976B4D1B87}"/>
    <dataValidation type="date" imeMode="halfAlpha" allowBlank="1" showInputMessage="1" showErrorMessage="1" error="有効な日付を入力してください" sqref="P396:Q396" xr:uid="{B3E0A84C-EF11-48BD-9709-3E0315352DCB}">
      <formula1>92</formula1>
      <formula2>73415</formula2>
    </dataValidation>
    <dataValidation type="date" imeMode="halfAlpha" allowBlank="1" showInputMessage="1" showErrorMessage="1" error="有効な日付を入力してください" sqref="S396:X396" xr:uid="{BCF68281-42ED-4765-8700-C2DCF1212A1D}">
      <formula1>92</formula1>
      <formula2>73415</formula2>
    </dataValidation>
    <dataValidation type="list" imeMode="halfAlpha" allowBlank="1" showInputMessage="1" showErrorMessage="1" error="リストから選択してください" sqref="D397:I397" xr:uid="{21EB8108-C84B-47E8-925C-C75482C2886B}">
      <formula1>営業種目</formula1>
    </dataValidation>
    <dataValidation errorStyle="warning" imeMode="hiragana" allowBlank="1" showInputMessage="1" showErrorMessage="1" sqref="J397:L397" xr:uid="{2E7017F1-CCFE-4846-ADC1-A364F6BE74FA}"/>
    <dataValidation errorStyle="warning" imeMode="halfAlpha" allowBlank="1" showInputMessage="1" showErrorMessage="1" sqref="M397:O397" xr:uid="{9435D3E6-2EF5-4EDF-BC1A-45FCC0821B17}"/>
    <dataValidation type="date" imeMode="halfAlpha" allowBlank="1" showInputMessage="1" showErrorMessage="1" error="有効な日付を入力してください" sqref="P397:Q397" xr:uid="{4C158A27-189A-48F5-98CF-CA57BFB7CDE6}">
      <formula1>92</formula1>
      <formula2>73415</formula2>
    </dataValidation>
    <dataValidation type="date" imeMode="halfAlpha" allowBlank="1" showInputMessage="1" showErrorMessage="1" error="有効な日付を入力してください" sqref="S397:X397" xr:uid="{175ABAB6-386F-4073-99B2-6B48EFA533B8}">
      <formula1>92</formula1>
      <formula2>73415</formula2>
    </dataValidation>
    <dataValidation type="list" imeMode="halfAlpha" allowBlank="1" showInputMessage="1" showErrorMessage="1" error="リストから選択してください" sqref="D398:I398" xr:uid="{42934E8D-87B2-4564-B874-6FB0D0FB0F34}">
      <formula1>営業種目</formula1>
    </dataValidation>
    <dataValidation errorStyle="warning" imeMode="hiragana" allowBlank="1" showInputMessage="1" showErrorMessage="1" sqref="J398:L398" xr:uid="{CF5AF99A-A1F0-45D6-B1D5-B6ADA309FC81}"/>
    <dataValidation errorStyle="warning" imeMode="halfAlpha" allowBlank="1" showInputMessage="1" showErrorMessage="1" sqref="M398:O398" xr:uid="{9AED3146-8B27-44ED-ADBE-0BA98C971D1C}"/>
    <dataValidation type="date" imeMode="halfAlpha" allowBlank="1" showInputMessage="1" showErrorMessage="1" error="有効な日付を入力してください" sqref="P398:Q398" xr:uid="{EB97D783-3258-424E-A5B3-C41ABC688241}">
      <formula1>92</formula1>
      <formula2>73415</formula2>
    </dataValidation>
    <dataValidation type="date" imeMode="halfAlpha" allowBlank="1" showInputMessage="1" showErrorMessage="1" error="有効な日付を入力してください" sqref="S398:X398" xr:uid="{3C3F69C3-0E4F-4BFE-863F-78FF8A331B0B}">
      <formula1>92</formula1>
      <formula2>73415</formula2>
    </dataValidation>
    <dataValidation type="list" imeMode="halfAlpha" allowBlank="1" showInputMessage="1" showErrorMessage="1" error="リストから選択してください" sqref="D399:I399" xr:uid="{69E8D0C3-6862-4EE6-A162-F7EEAFAF554C}">
      <formula1>営業種目</formula1>
    </dataValidation>
    <dataValidation errorStyle="warning" imeMode="hiragana" allowBlank="1" showInputMessage="1" showErrorMessage="1" sqref="J399:L399" xr:uid="{1C641CF2-4E85-4C51-9E99-B6456483E932}"/>
    <dataValidation errorStyle="warning" imeMode="halfAlpha" allowBlank="1" showInputMessage="1" showErrorMessage="1" sqref="M399:O399" xr:uid="{79171438-9A0E-42D9-AF1F-77D2EE88C7C4}"/>
    <dataValidation type="date" imeMode="halfAlpha" allowBlank="1" showInputMessage="1" showErrorMessage="1" error="有効な日付を入力してください" sqref="P399:Q399" xr:uid="{D201296F-A812-4966-BA95-7C01C0217251}">
      <formula1>92</formula1>
      <formula2>73415</formula2>
    </dataValidation>
    <dataValidation type="date" imeMode="halfAlpha" allowBlank="1" showInputMessage="1" showErrorMessage="1" error="有効な日付を入力してください" sqref="S399:X399" xr:uid="{F403101D-FC8B-4CCB-AC24-42C1D34FB7E5}">
      <formula1>92</formula1>
      <formula2>73415</formula2>
    </dataValidation>
    <dataValidation type="list" imeMode="halfAlpha" allowBlank="1" showInputMessage="1" showErrorMessage="1" error="リストから選択してください" sqref="D400:I400" xr:uid="{A1A0A904-8D35-48BB-B5FB-73CDD5C526A8}">
      <formula1>営業種目</formula1>
    </dataValidation>
    <dataValidation errorStyle="warning" imeMode="hiragana" allowBlank="1" showInputMessage="1" showErrorMessage="1" sqref="J400:L400" xr:uid="{5F8CEB7C-BA55-42F1-AECC-BEFF60A9C4EB}"/>
    <dataValidation errorStyle="warning" imeMode="halfAlpha" allowBlank="1" showInputMessage="1" showErrorMessage="1" sqref="M400:O400" xr:uid="{D1082434-2696-46ED-9E83-A2BFAE6FA009}"/>
    <dataValidation type="date" imeMode="halfAlpha" allowBlank="1" showInputMessage="1" showErrorMessage="1" error="有効な日付を入力してください" sqref="P400:Q400" xr:uid="{8E6C98D8-615B-409E-8CF2-D9AF43C9EB42}">
      <formula1>92</formula1>
      <formula2>73415</formula2>
    </dataValidation>
    <dataValidation type="date" imeMode="halfAlpha" allowBlank="1" showInputMessage="1" showErrorMessage="1" error="有効な日付を入力してください" sqref="S400:X400" xr:uid="{05CABE9D-EDC5-43AE-A3E2-87F205847E6C}">
      <formula1>92</formula1>
      <formula2>73415</formula2>
    </dataValidation>
    <dataValidation errorStyle="warning" imeMode="halfAlpha" allowBlank="1" showInputMessage="1" showErrorMessage="1" sqref="M405:O405" xr:uid="{42E0D8CD-7D47-4B4F-97C1-12B227C98A0B}"/>
    <dataValidation type="date" imeMode="halfAlpha" allowBlank="1" showInputMessage="1" showErrorMessage="1" error="有効な日付を入力してください" sqref="P405:Q405" xr:uid="{4BA56934-F27C-4F4E-B3DC-B53956E9EB8A}">
      <formula1>92</formula1>
      <formula2>73415</formula2>
    </dataValidation>
    <dataValidation type="date" imeMode="halfAlpha" allowBlank="1" showInputMessage="1" showErrorMessage="1" error="有効な日付を入力してください" sqref="S405:X405" xr:uid="{70599B25-DEFC-4A2C-A5DF-BEFC65DD7D0B}">
      <formula1>92</formula1>
      <formula2>73415</formula2>
    </dataValidation>
    <dataValidation errorStyle="warning" imeMode="halfAlpha" allowBlank="1" showInputMessage="1" showErrorMessage="1" sqref="M406:O406" xr:uid="{7C270BF1-D1BB-4BB2-978B-09B16A8E3C28}"/>
    <dataValidation type="date" imeMode="halfAlpha" allowBlank="1" showInputMessage="1" showErrorMessage="1" error="有効な日付を入力してください" sqref="P406:Q406" xr:uid="{A90116E7-699C-4D49-945A-40890A10A636}">
      <formula1>92</formula1>
      <formula2>73415</formula2>
    </dataValidation>
    <dataValidation type="date" imeMode="halfAlpha" allowBlank="1" showInputMessage="1" showErrorMessage="1" error="有効な日付を入力してください" sqref="S406:X406" xr:uid="{88E6A4B1-E1A2-48BC-B921-1C91D8A4567F}">
      <formula1>92</formula1>
      <formula2>73415</formula2>
    </dataValidation>
    <dataValidation errorStyle="warning" imeMode="halfAlpha" allowBlank="1" showInputMessage="1" showErrorMessage="1" sqref="M407:O407" xr:uid="{6E09484A-785D-44CC-AEF0-066169CE093C}"/>
    <dataValidation type="date" imeMode="halfAlpha" allowBlank="1" showInputMessage="1" showErrorMessage="1" error="有効な日付を入力してください" sqref="P407:Q407" xr:uid="{F36007D0-E5D4-45F5-8875-755C4050B4AE}">
      <formula1>92</formula1>
      <formula2>73415</formula2>
    </dataValidation>
    <dataValidation type="date" imeMode="halfAlpha" allowBlank="1" showInputMessage="1" showErrorMessage="1" error="有効な日付を入力してください" sqref="S407:X407" xr:uid="{15515B4B-40FC-4087-BB49-EBEEAE7B8948}">
      <formula1>92</formula1>
      <formula2>73415</formula2>
    </dataValidation>
    <dataValidation errorStyle="warning" imeMode="halfAlpha" allowBlank="1" showInputMessage="1" showErrorMessage="1" sqref="M408:O408" xr:uid="{F91DD00B-D347-4B44-98E1-FEF1E823A634}"/>
    <dataValidation type="date" imeMode="halfAlpha" allowBlank="1" showInputMessage="1" showErrorMessage="1" error="有効な日付を入力してください" sqref="P408:Q408" xr:uid="{56B77F75-AE34-4B95-8AC4-6620FBC9BC52}">
      <formula1>92</formula1>
      <formula2>73415</formula2>
    </dataValidation>
    <dataValidation type="date" imeMode="halfAlpha" allowBlank="1" showInputMessage="1" showErrorMessage="1" error="有効な日付を入力してください" sqref="S408:X408" xr:uid="{55002F3A-49CC-4C6C-8E96-D7994ACE9DA1}">
      <formula1>92</formula1>
      <formula2>73415</formula2>
    </dataValidation>
    <dataValidation errorStyle="warning" imeMode="halfAlpha" allowBlank="1" showInputMessage="1" showErrorMessage="1" sqref="M409:O409" xr:uid="{1D7CACBB-537C-43A9-AF1B-EF6DF0CAA740}"/>
    <dataValidation type="date" imeMode="halfAlpha" allowBlank="1" showInputMessage="1" showErrorMessage="1" error="有効な日付を入力してください" sqref="P409:Q409" xr:uid="{6D22DBAD-0DB3-4425-AD32-7C7F92192F9D}">
      <formula1>92</formula1>
      <formula2>73415</formula2>
    </dataValidation>
    <dataValidation type="date" imeMode="halfAlpha" allowBlank="1" showInputMessage="1" showErrorMessage="1" error="有効な日付を入力してください" sqref="S409:X409" xr:uid="{F200C6A0-2CD8-45BE-BB1C-D28A5485CDFB}">
      <formula1>92</formula1>
      <formula2>73415</formula2>
    </dataValidation>
    <dataValidation errorStyle="warning" imeMode="halfAlpha" allowBlank="1" showInputMessage="1" showErrorMessage="1" sqref="M410:O410" xr:uid="{1CC76556-F45E-4B14-A767-3FC680B4490D}"/>
    <dataValidation type="date" imeMode="halfAlpha" allowBlank="1" showInputMessage="1" showErrorMessage="1" error="有効な日付を入力してください" sqref="P410:Q410" xr:uid="{4B558A50-0EBB-40F7-A72E-D4F6AED4D202}">
      <formula1>92</formula1>
      <formula2>73415</formula2>
    </dataValidation>
    <dataValidation type="date" imeMode="halfAlpha" allowBlank="1" showInputMessage="1" showErrorMessage="1" error="有効な日付を入力してください" sqref="S410:X410" xr:uid="{D986D06B-79F7-4874-BFAE-612D05FAABEE}">
      <formula1>92</formula1>
      <formula2>73415</formula2>
    </dataValidation>
    <dataValidation errorStyle="warning" imeMode="halfAlpha" allowBlank="1" showInputMessage="1" showErrorMessage="1" sqref="M411:O411" xr:uid="{C5A981A5-140E-4928-9299-C6BDB430440C}"/>
    <dataValidation type="date" imeMode="halfAlpha" allowBlank="1" showInputMessage="1" showErrorMessage="1" error="有効な日付を入力してください" sqref="P411:Q411" xr:uid="{F3B9615E-56D1-4826-A169-728EEE32ABEB}">
      <formula1>92</formula1>
      <formula2>73415</formula2>
    </dataValidation>
    <dataValidation type="date" imeMode="halfAlpha" allowBlank="1" showInputMessage="1" showErrorMessage="1" error="有効な日付を入力してください" sqref="S411:X411" xr:uid="{E56AC3B2-17AD-45F3-8498-18D955F29358}">
      <formula1>92</formula1>
      <formula2>73415</formula2>
    </dataValidation>
    <dataValidation errorStyle="warning" imeMode="halfAlpha" allowBlank="1" showInputMessage="1" showErrorMessage="1" sqref="M412:O412" xr:uid="{D7923AD4-DB5F-4C9F-90C3-C182FAF7D938}"/>
    <dataValidation type="date" imeMode="halfAlpha" allowBlank="1" showInputMessage="1" showErrorMessage="1" error="有効な日付を入力してください" sqref="P412:Q412" xr:uid="{DE8AE6F5-410B-4A54-9F6F-33643BFDD521}">
      <formula1>92</formula1>
      <formula2>73415</formula2>
    </dataValidation>
    <dataValidation type="date" imeMode="halfAlpha" allowBlank="1" showInputMessage="1" showErrorMessage="1" error="有効な日付を入力してください" sqref="S412:X412" xr:uid="{B7F214CE-252A-4F6E-BE61-DAEBD2782663}">
      <formula1>92</formula1>
      <formula2>73415</formula2>
    </dataValidation>
    <dataValidation errorStyle="warning" imeMode="halfAlpha" allowBlank="1" showInputMessage="1" showErrorMessage="1" sqref="M413:O413" xr:uid="{77E6F9E6-8B9E-4399-AD6F-CDE3BC3CFE97}"/>
    <dataValidation type="date" imeMode="halfAlpha" allowBlank="1" showInputMessage="1" showErrorMessage="1" error="有効な日付を入力してください" sqref="P413:Q413" xr:uid="{5CE7ACA8-F776-449A-9529-83750FD7CF30}">
      <formula1>92</formula1>
      <formula2>73415</formula2>
    </dataValidation>
    <dataValidation type="date" imeMode="halfAlpha" allowBlank="1" showInputMessage="1" showErrorMessage="1" error="有効な日付を入力してください" sqref="S413:X413" xr:uid="{338CAB4D-6816-45AC-BD91-8AE141F00174}">
      <formula1>92</formula1>
      <formula2>73415</formula2>
    </dataValidation>
    <dataValidation errorStyle="warning" imeMode="halfAlpha" allowBlank="1" showInputMessage="1" showErrorMessage="1" sqref="M414:O414" xr:uid="{0E92521D-8429-403B-95DB-2739933495C4}"/>
    <dataValidation type="date" imeMode="halfAlpha" allowBlank="1" showInputMessage="1" showErrorMessage="1" error="有効な日付を入力してください" sqref="P414:Q414" xr:uid="{AD99193C-7919-4A8F-A48C-BA3C3E592BEE}">
      <formula1>92</formula1>
      <formula2>73415</formula2>
    </dataValidation>
    <dataValidation type="date" imeMode="halfAlpha" allowBlank="1" showInputMessage="1" showErrorMessage="1" error="有効な日付を入力してください" sqref="S414:X414" xr:uid="{5174A610-CCB9-4848-AB72-F3DB398F6E0B}">
      <formula1>92</formula1>
      <formula2>73415</formula2>
    </dataValidation>
    <dataValidation type="list" imeMode="halfAlpha" allowBlank="1" showInputMessage="1" showErrorMessage="1" error="リストから選択してください" sqref="E423:H423" xr:uid="{380290AD-F716-4329-9D61-46F9B45F6333}">
      <formula1>営業種目</formula1>
    </dataValidation>
    <dataValidation errorStyle="warning" imeMode="hiragana" allowBlank="1" showInputMessage="1" showErrorMessage="1" sqref="I423:L423" xr:uid="{B2C6099A-7267-4247-B6FA-AD25E0201471}"/>
    <dataValidation errorStyle="warning" imeMode="hiragana" allowBlank="1" showInputMessage="1" showErrorMessage="1" sqref="M423:S423" xr:uid="{A71D60C8-F8A3-4217-A6A0-FBBB170A77A1}"/>
    <dataValidation type="whole" imeMode="halfAlpha" allowBlank="1" showInputMessage="1" showErrorMessage="1" error="有効な数字を入力してください。10兆円以上になる場合は、9,999,999,999と入力してください" sqref="T423:Y423" xr:uid="{32C58279-C8B3-40C3-A744-DCBB686C54BF}">
      <formula1>-9999999999</formula1>
      <formula2>9999999999</formula2>
    </dataValidation>
    <dataValidation type="list" imeMode="halfAlpha" allowBlank="1" showInputMessage="1" showErrorMessage="1" error="リストから選択してください" sqref="E424:H424" xr:uid="{815F72C3-FA6A-45D4-85DA-DB483BCF638A}">
      <formula1>営業種目</formula1>
    </dataValidation>
    <dataValidation errorStyle="warning" imeMode="hiragana" allowBlank="1" showInputMessage="1" showErrorMessage="1" sqref="I424:L424" xr:uid="{E136C8FC-E74E-49F2-9002-B42B6F367296}"/>
    <dataValidation errorStyle="warning" imeMode="hiragana" allowBlank="1" showInputMessage="1" showErrorMessage="1" sqref="M424:S424" xr:uid="{674E2EB9-EF82-4B8F-98CB-9DE01BBA1BEA}"/>
    <dataValidation type="whole" imeMode="halfAlpha" allowBlank="1" showInputMessage="1" showErrorMessage="1" error="有効な数字を入力してください。10兆円以上になる場合は、9,999,999,999と入力してください" sqref="T424:Y424" xr:uid="{950D0E07-5FC3-4C41-BA75-7FDDCC18C554}">
      <formula1>-9999999999</formula1>
      <formula2>9999999999</formula2>
    </dataValidation>
    <dataValidation type="list" imeMode="halfAlpha" allowBlank="1" showInputMessage="1" showErrorMessage="1" error="リストから選択してください" sqref="E425:H425" xr:uid="{7D678997-383F-43F3-B03E-2F2F331DF464}">
      <formula1>営業種目</formula1>
    </dataValidation>
    <dataValidation errorStyle="warning" imeMode="hiragana" allowBlank="1" showInputMessage="1" showErrorMessage="1" sqref="I425:L425" xr:uid="{1BB0271C-8E43-4434-903F-FB11D85DB967}"/>
    <dataValidation errorStyle="warning" imeMode="hiragana" allowBlank="1" showInputMessage="1" showErrorMessage="1" sqref="M425:S425" xr:uid="{739F0D78-4F6D-4308-A600-D6D0BCE985A6}"/>
    <dataValidation type="whole" imeMode="halfAlpha" allowBlank="1" showInputMessage="1" showErrorMessage="1" error="有効な数字を入力してください。10兆円以上になる場合は、9,999,999,999と入力してください" sqref="T425:Y425" xr:uid="{95CDA3AF-C123-4F3B-AA54-5A3F7995BFA2}">
      <formula1>-9999999999</formula1>
      <formula2>9999999999</formula2>
    </dataValidation>
    <dataValidation type="list" imeMode="halfAlpha" allowBlank="1" showInputMessage="1" showErrorMessage="1" error="リストから選択してください" sqref="E426:H426" xr:uid="{12C8D8BC-838B-483B-81C4-154F6BEB59E6}">
      <formula1>営業種目</formula1>
    </dataValidation>
    <dataValidation errorStyle="warning" imeMode="hiragana" allowBlank="1" showInputMessage="1" showErrorMessage="1" sqref="I426:L426" xr:uid="{D701F885-D4A6-4279-A7DA-C5518C6A3EC0}"/>
    <dataValidation errorStyle="warning" imeMode="hiragana" allowBlank="1" showInputMessage="1" showErrorMessage="1" sqref="M426:S426" xr:uid="{DBB948CC-049D-4D7C-A6B1-8851FC230266}"/>
    <dataValidation type="whole" imeMode="halfAlpha" allowBlank="1" showInputMessage="1" showErrorMessage="1" error="有効な数字を入力してください。10兆円以上になる場合は、9,999,999,999と入力してください" sqref="T426:Y426" xr:uid="{28DCF3AB-38D8-44C6-AC09-F13E53D489D8}">
      <formula1>-9999999999</formula1>
      <formula2>9999999999</formula2>
    </dataValidation>
    <dataValidation type="list" imeMode="halfAlpha" allowBlank="1" showInputMessage="1" showErrorMessage="1" error="リストから選択してください" sqref="E427:H427" xr:uid="{03DD865E-4F27-4442-9E43-00BEB4238DB9}">
      <formula1>営業種目</formula1>
    </dataValidation>
    <dataValidation errorStyle="warning" imeMode="hiragana" allowBlank="1" showInputMessage="1" showErrorMessage="1" sqref="I427:L427" xr:uid="{74FB7E4D-7DA9-414A-8202-A770660725B2}"/>
    <dataValidation errorStyle="warning" imeMode="hiragana" allowBlank="1" showInputMessage="1" showErrorMessage="1" sqref="M427:S427" xr:uid="{C77FA900-B50C-44CD-A790-75218817D0BE}"/>
    <dataValidation type="whole" imeMode="halfAlpha" allowBlank="1" showInputMessage="1" showErrorMessage="1" error="有効な数字を入力してください。10兆円以上になる場合は、9,999,999,999と入力してください" sqref="T427:Y427" xr:uid="{37A75B36-1BB2-46C4-819D-ADA9EE88B485}">
      <formula1>-9999999999</formula1>
      <formula2>9999999999</formula2>
    </dataValidation>
    <dataValidation type="list" imeMode="halfAlpha" allowBlank="1" showInputMessage="1" showErrorMessage="1" error="リストから選択してください" sqref="E428:H428" xr:uid="{1597AF76-B2C6-49BD-A584-E040B0DBB03A}">
      <formula1>営業種目</formula1>
    </dataValidation>
    <dataValidation errorStyle="warning" imeMode="hiragana" allowBlank="1" showInputMessage="1" showErrorMessage="1" sqref="I428:L428" xr:uid="{FC863285-1850-49E2-97E4-A97CCF7629C2}"/>
    <dataValidation errorStyle="warning" imeMode="hiragana" allowBlank="1" showInputMessage="1" showErrorMessage="1" sqref="M428:S428" xr:uid="{75954C74-691A-4A7B-8873-2A89C9E03AF0}"/>
    <dataValidation type="whole" imeMode="halfAlpha" allowBlank="1" showInputMessage="1" showErrorMessage="1" error="有効な数字を入力してください。10兆円以上になる場合は、9,999,999,999と入力してください" sqref="T428:Y428" xr:uid="{63683C25-F85A-449E-90EA-6D5DBC4D1263}">
      <formula1>-9999999999</formula1>
      <formula2>9999999999</formula2>
    </dataValidation>
    <dataValidation type="list" imeMode="halfAlpha" allowBlank="1" showInputMessage="1" showErrorMessage="1" error="リストから選択してください" sqref="E429:H429" xr:uid="{FE85334E-CBDF-4953-B3AA-3B2FCE7708BC}">
      <formula1>営業種目</formula1>
    </dataValidation>
    <dataValidation errorStyle="warning" imeMode="hiragana" allowBlank="1" showInputMessage="1" showErrorMessage="1" sqref="I429:L429" xr:uid="{C2FDDF95-3FDB-4DD0-97F9-DA95BB831D56}"/>
    <dataValidation errorStyle="warning" imeMode="hiragana" allowBlank="1" showInputMessage="1" showErrorMessage="1" sqref="M429:S429" xr:uid="{F55C6DA3-A41B-4FC7-BC16-687F588E1B08}"/>
    <dataValidation type="whole" imeMode="halfAlpha" allowBlank="1" showInputMessage="1" showErrorMessage="1" error="有効な数字を入力してください。10兆円以上になる場合は、9,999,999,999と入力してください" sqref="T429:Y429" xr:uid="{742EEE19-0340-4AB7-8A42-C0964487B961}">
      <formula1>-9999999999</formula1>
      <formula2>9999999999</formula2>
    </dataValidation>
    <dataValidation type="list" imeMode="halfAlpha" allowBlank="1" showInputMessage="1" showErrorMessage="1" error="リストから選択してください" sqref="E430:H430" xr:uid="{F651A9B3-B98C-4011-83B4-39A729D74D88}">
      <formula1>営業種目</formula1>
    </dataValidation>
    <dataValidation errorStyle="warning" imeMode="hiragana" allowBlank="1" showInputMessage="1" showErrorMessage="1" sqref="I430:L430" xr:uid="{839FE7D8-5D86-46A8-A6C1-D0CD055CEB39}"/>
    <dataValidation errorStyle="warning" imeMode="hiragana" allowBlank="1" showInputMessage="1" showErrorMessage="1" sqref="M430:S430" xr:uid="{BE492A81-7FA2-4353-B1C5-7472E23FA151}"/>
    <dataValidation type="whole" imeMode="halfAlpha" allowBlank="1" showInputMessage="1" showErrorMessage="1" error="有効な数字を入力してください。10兆円以上になる場合は、9,999,999,999と入力してください" sqref="T430:Y430" xr:uid="{966F325B-FDAF-4FFD-9B3A-2CFD68A3099C}">
      <formula1>-9999999999</formula1>
      <formula2>9999999999</formula2>
    </dataValidation>
    <dataValidation type="list" imeMode="halfAlpha" allowBlank="1" showInputMessage="1" showErrorMessage="1" error="リストから選択してください" sqref="E431:H431" xr:uid="{24A16C3D-F8D1-45CF-824B-32C4CCB814A6}">
      <formula1>営業種目</formula1>
    </dataValidation>
    <dataValidation errorStyle="warning" imeMode="hiragana" allowBlank="1" showInputMessage="1" showErrorMessage="1" sqref="I431:L431" xr:uid="{934C5E5D-8E83-416E-AA14-F9B3F8A1FDCF}"/>
    <dataValidation errorStyle="warning" imeMode="hiragana" allowBlank="1" showInputMessage="1" showErrorMessage="1" sqref="M431:S431" xr:uid="{8C3D9A7B-504A-4976-8504-C6B32D8CB470}"/>
    <dataValidation type="whole" imeMode="halfAlpha" allowBlank="1" showInputMessage="1" showErrorMessage="1" error="有効な数字を入力してください。10兆円以上になる場合は、9,999,999,999と入力してください" sqref="T431:Y431" xr:uid="{8084DD26-B6B8-432B-AE1C-257AAC58C64A}">
      <formula1>-9999999999</formula1>
      <formula2>9999999999</formula2>
    </dataValidation>
    <dataValidation type="list" imeMode="halfAlpha" allowBlank="1" showInputMessage="1" showErrorMessage="1" error="リストから選択してください" sqref="E432:H432" xr:uid="{D16FB8A3-0B65-4E04-A6C7-D42ABC812308}">
      <formula1>営業種目</formula1>
    </dataValidation>
    <dataValidation errorStyle="warning" imeMode="hiragana" allowBlank="1" showInputMessage="1" showErrorMessage="1" sqref="I432:L432" xr:uid="{7A973C1A-EF2A-4F35-A316-8F50FC06729C}"/>
    <dataValidation errorStyle="warning" imeMode="hiragana" allowBlank="1" showInputMessage="1" showErrorMessage="1" sqref="M432:S432" xr:uid="{59556B56-6327-4763-98AA-65AC8D637B4D}"/>
    <dataValidation type="whole" imeMode="halfAlpha" allowBlank="1" showInputMessage="1" showErrorMessage="1" error="有効な数字を入力してください。10兆円以上になる場合は、9,999,999,999と入力してください" sqref="T432:Y432" xr:uid="{CED7D729-2D49-4C6A-B934-129A72C0F0D0}">
      <formula1>-9999999999</formula1>
      <formula2>9999999999</formula2>
    </dataValidation>
    <dataValidation type="list" imeMode="halfAlpha" allowBlank="1" showInputMessage="1" showErrorMessage="1" error="リストから選択してください" sqref="E433:H433" xr:uid="{3612FF26-0BA0-4E77-AFDE-909CD05731A3}">
      <formula1>営業種目</formula1>
    </dataValidation>
    <dataValidation errorStyle="warning" imeMode="hiragana" allowBlank="1" showInputMessage="1" showErrorMessage="1" sqref="I433:L433" xr:uid="{E47E224B-CC70-478E-AF63-6DDDB4B8383E}"/>
    <dataValidation errorStyle="warning" imeMode="hiragana" allowBlank="1" showInputMessage="1" showErrorMessage="1" sqref="M433:S433" xr:uid="{0D7FE1F4-73E3-4FA8-8DFA-75C2F56BAC20}"/>
    <dataValidation type="whole" imeMode="halfAlpha" allowBlank="1" showInputMessage="1" showErrorMessage="1" error="有効な数字を入力してください。10兆円以上になる場合は、9,999,999,999と入力してください" sqref="T433:Y433" xr:uid="{FFC14D9C-4C6B-4AFC-8A54-EEFBE44F48C8}">
      <formula1>-9999999999</formula1>
      <formula2>9999999999</formula2>
    </dataValidation>
    <dataValidation type="list" imeMode="halfAlpha" allowBlank="1" showInputMessage="1" showErrorMessage="1" error="リストから選択してください" sqref="E434:H434" xr:uid="{7FB5A378-17BF-4732-9976-0B6FF0CBF9EF}">
      <formula1>営業種目</formula1>
    </dataValidation>
    <dataValidation errorStyle="warning" imeMode="hiragana" allowBlank="1" showInputMessage="1" showErrorMessage="1" sqref="I434:L434" xr:uid="{386E4365-62EA-4B4E-99BC-CFEAECC6BC10}"/>
    <dataValidation errorStyle="warning" imeMode="hiragana" allowBlank="1" showInputMessage="1" showErrorMessage="1" sqref="M434:S434" xr:uid="{C98D0A43-DBDC-4C50-A7F7-64BBBFCCD7B2}"/>
    <dataValidation type="whole" imeMode="halfAlpha" allowBlank="1" showInputMessage="1" showErrorMessage="1" error="有効な数字を入力してください。10兆円以上になる場合は、9,999,999,999と入力してください" sqref="T434:Y434" xr:uid="{C30E3BA3-7641-4249-9EEC-85655034B44F}">
      <formula1>-9999999999</formula1>
      <formula2>9999999999</formula2>
    </dataValidation>
    <dataValidation type="list" imeMode="halfAlpha" allowBlank="1" showInputMessage="1" showErrorMessage="1" error="リストから選択してください" sqref="E435:H435" xr:uid="{5B186368-F43B-4368-9240-CAC13386C8CD}">
      <formula1>営業種目</formula1>
    </dataValidation>
    <dataValidation errorStyle="warning" imeMode="hiragana" allowBlank="1" showInputMessage="1" showErrorMessage="1" sqref="I435:L435" xr:uid="{6347F9AD-2D6C-4E4B-9112-9243AF91E14A}"/>
    <dataValidation errorStyle="warning" imeMode="hiragana" allowBlank="1" showInputMessage="1" showErrorMessage="1" sqref="M435:S435" xr:uid="{C0E00A74-7EDD-4297-B20F-DE24582175FF}"/>
    <dataValidation type="whole" imeMode="halfAlpha" allowBlank="1" showInputMessage="1" showErrorMessage="1" error="有効な数字を入力してください。10兆円以上になる場合は、9,999,999,999と入力してください" sqref="T435:Y435" xr:uid="{34703E80-6AF5-4AE4-8B72-1064831A216E}">
      <formula1>-9999999999</formula1>
      <formula2>9999999999</formula2>
    </dataValidation>
    <dataValidation type="list" imeMode="halfAlpha" allowBlank="1" showInputMessage="1" showErrorMessage="1" error="リストから選択してください" sqref="E436:H436" xr:uid="{A5E83461-453E-4186-8D3F-A30E69A143B6}">
      <formula1>営業種目</formula1>
    </dataValidation>
    <dataValidation errorStyle="warning" imeMode="hiragana" allowBlank="1" showInputMessage="1" showErrorMessage="1" sqref="I436:L436" xr:uid="{A198D452-3A6F-41DB-823B-F8F777C62F51}"/>
    <dataValidation errorStyle="warning" imeMode="hiragana" allowBlank="1" showInputMessage="1" showErrorMessage="1" sqref="M436:S436" xr:uid="{016357FD-2501-48CA-A18C-F4ED9CCF3B71}"/>
    <dataValidation type="whole" imeMode="halfAlpha" allowBlank="1" showInputMessage="1" showErrorMessage="1" error="有効な数字を入力してください。10兆円以上になる場合は、9,999,999,999と入力してください" sqref="T436:Y436" xr:uid="{B26CB724-E95E-406D-9171-C48E4A9CA736}">
      <formula1>-9999999999</formula1>
      <formula2>9999999999</formula2>
    </dataValidation>
    <dataValidation type="list" imeMode="halfAlpha" allowBlank="1" showInputMessage="1" showErrorMessage="1" error="リストから選択してください" sqref="E437:H437" xr:uid="{58A5EF8E-F756-4D2B-8B4E-4076EBD17587}">
      <formula1>営業種目</formula1>
    </dataValidation>
    <dataValidation errorStyle="warning" imeMode="hiragana" allowBlank="1" showInputMessage="1" showErrorMessage="1" sqref="I437:L437" xr:uid="{7A41D42F-6AFB-4A4E-A4B9-42DEBF821DD0}"/>
    <dataValidation errorStyle="warning" imeMode="hiragana" allowBlank="1" showInputMessage="1" showErrorMessage="1" sqref="M437:S437" xr:uid="{E7B42DFC-0A50-4A97-BF07-DBA26BE16D56}"/>
    <dataValidation type="whole" imeMode="halfAlpha" allowBlank="1" showInputMessage="1" showErrorMessage="1" error="有効な数字を入力してください。10兆円以上になる場合は、9,999,999,999と入力してください" sqref="T437:Y437" xr:uid="{549900ED-098A-4C4C-BC22-76D4B0CDE166}">
      <formula1>-9999999999</formula1>
      <formula2>9999999999</formula2>
    </dataValidation>
  </dataValidations>
  <pageMargins left="0.19685039370078741" right="0.19685039370078741" top="0.39370078740157483" bottom="0.19685039370078741" header="0.19685039370078741" footer="0.19685039370078741"/>
  <headerFooter>
    <oddHeader>&amp;R&amp;8&amp;P/&amp;N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3C75B-6261-4635-B48F-2DBB4037122E}">
  <sheetPr>
    <pageSetUpPr fitToPage="1"/>
  </sheetPr>
  <dimension ref="A1:M58"/>
  <sheetViews>
    <sheetView showGridLines="0" zoomScaleNormal="100" workbookViewId="0">
      <pane ySplit="8" topLeftCell="A9" activePane="bottomLeft" state="frozen"/>
      <selection pane="bottomLeft" activeCell="B1" sqref="B1"/>
    </sheetView>
  </sheetViews>
  <sheetFormatPr defaultColWidth="2.375" defaultRowHeight="13.5" x14ac:dyDescent="0.15"/>
  <cols>
    <col min="1" max="1" width="9.375" style="429" hidden="1" customWidth="1"/>
    <col min="2" max="3" width="3.75" style="434" customWidth="1"/>
    <col min="4" max="4" width="16.75" style="434" customWidth="1"/>
    <col min="5" max="6" width="22.625" style="434" customWidth="1"/>
    <col min="7" max="7" width="6" style="434" customWidth="1"/>
    <col min="8" max="8" width="19.75" style="434" customWidth="1"/>
    <col min="9" max="9" width="14.875" style="434" customWidth="1"/>
    <col min="10" max="10" width="38.375" style="434" hidden="1" customWidth="1"/>
    <col min="11" max="11" width="38.375" style="434" customWidth="1"/>
    <col min="12" max="12" width="2.375" style="434"/>
    <col min="13" max="13" width="13.375" style="434" hidden="1" customWidth="1"/>
    <col min="14" max="16384" width="2.375" style="434"/>
  </cols>
  <sheetData>
    <row r="1" spans="1:13" s="430" customFormat="1" ht="30" customHeight="1" x14ac:dyDescent="0.15">
      <c r="A1" s="450" t="s">
        <v>474</v>
      </c>
      <c r="C1" s="431" t="s">
        <v>438</v>
      </c>
      <c r="D1" s="431"/>
      <c r="E1" s="431"/>
      <c r="F1" s="431"/>
      <c r="G1" s="431"/>
      <c r="H1" s="431"/>
      <c r="I1" s="431"/>
      <c r="J1" s="431"/>
      <c r="K1" s="451" t="s">
        <v>480</v>
      </c>
      <c r="L1" s="432"/>
    </row>
    <row r="2" spans="1:13" s="430" customFormat="1" ht="15" hidden="1" customHeight="1" x14ac:dyDescent="0.15">
      <c r="A2" s="450" t="s">
        <v>471</v>
      </c>
      <c r="C2" s="433"/>
      <c r="D2" s="433"/>
      <c r="E2" s="433"/>
      <c r="F2" s="433"/>
      <c r="G2" s="433"/>
      <c r="H2" s="433"/>
      <c r="I2" s="433"/>
      <c r="J2" s="433"/>
      <c r="K2" s="432"/>
      <c r="L2" s="432"/>
    </row>
    <row r="3" spans="1:13" ht="15" customHeight="1" x14ac:dyDescent="0.15">
      <c r="A3" s="450" t="s">
        <v>479</v>
      </c>
      <c r="C3" s="435" t="s">
        <v>472</v>
      </c>
      <c r="D3" s="435"/>
      <c r="E3" s="435"/>
      <c r="F3" s="435"/>
      <c r="G3" s="435"/>
      <c r="H3" s="435"/>
      <c r="I3" s="435"/>
      <c r="J3" s="435"/>
      <c r="K3" s="435"/>
    </row>
    <row r="4" spans="1:13" ht="52.5" customHeight="1" x14ac:dyDescent="0.15">
      <c r="C4" s="185" t="s">
        <v>473</v>
      </c>
      <c r="D4" s="185"/>
      <c r="E4" s="185"/>
      <c r="F4" s="185"/>
      <c r="G4" s="185"/>
      <c r="H4" s="185"/>
      <c r="I4" s="185"/>
      <c r="J4" s="185"/>
      <c r="K4" s="185"/>
    </row>
    <row r="5" spans="1:13" ht="15" hidden="1" customHeight="1" x14ac:dyDescent="0.15">
      <c r="C5" s="360"/>
      <c r="D5" s="141"/>
      <c r="E5" s="141"/>
      <c r="F5" s="141"/>
      <c r="G5" s="141"/>
      <c r="H5" s="141"/>
      <c r="I5" s="141"/>
      <c r="J5" s="141"/>
      <c r="K5" s="141"/>
    </row>
    <row r="6" spans="1:13" ht="15" hidden="1" customHeight="1" x14ac:dyDescent="0.15">
      <c r="C6" s="360"/>
      <c r="D6" s="141"/>
      <c r="E6" s="141"/>
      <c r="F6" s="141"/>
      <c r="G6" s="141"/>
      <c r="H6" s="141"/>
      <c r="I6" s="141"/>
      <c r="J6" s="141"/>
      <c r="K6" s="141"/>
    </row>
    <row r="7" spans="1:13" ht="15" hidden="1" customHeight="1" x14ac:dyDescent="0.15">
      <c r="C7" s="360"/>
      <c r="D7" s="141"/>
      <c r="E7" s="141"/>
      <c r="F7" s="141"/>
      <c r="G7" s="141"/>
      <c r="H7" s="141"/>
      <c r="I7" s="141"/>
      <c r="J7" s="141"/>
      <c r="K7" s="141"/>
    </row>
    <row r="8" spans="1:13" s="361" customFormat="1" ht="30.75" customHeight="1" x14ac:dyDescent="0.15">
      <c r="A8" s="429"/>
      <c r="C8" s="436"/>
      <c r="D8" s="437" t="s">
        <v>442</v>
      </c>
      <c r="E8" s="437" t="s">
        <v>443</v>
      </c>
      <c r="F8" s="437" t="s">
        <v>444</v>
      </c>
      <c r="G8" s="438" t="s">
        <v>445</v>
      </c>
      <c r="H8" s="438" t="str">
        <f>"生年月日
" &amp; 日付例_s</f>
        <v>生年月日
例)2025/4/1</v>
      </c>
      <c r="I8" s="439" t="s">
        <v>446</v>
      </c>
      <c r="J8" s="439" t="s">
        <v>447</v>
      </c>
      <c r="K8" s="440" t="s">
        <v>448</v>
      </c>
      <c r="M8" s="361">
        <f>COUNTIF(M9:M58,"&gt;0")</f>
        <v>0</v>
      </c>
    </row>
    <row r="9" spans="1:13" s="361" customFormat="1" ht="18" customHeight="1" x14ac:dyDescent="0.15">
      <c r="A9" s="429">
        <f t="shared" ref="A9:A40" si="0">IFERROR(IF(AND(OR($C9=1,AND($C9&gt;1,$M9&gt;0)), OR(TRIM($D9)="",TRIM($E9)="",TRIM($F9)="",TRIM($G9)="",TRIM($H9)="")),1001,0),3)</f>
        <v>1001</v>
      </c>
      <c r="C9" s="441">
        <v>1</v>
      </c>
      <c r="D9" s="7"/>
      <c r="E9" s="8"/>
      <c r="F9" s="7"/>
      <c r="G9" s="1"/>
      <c r="H9" s="9"/>
      <c r="I9" s="1"/>
      <c r="J9" s="10"/>
      <c r="K9" s="7"/>
      <c r="M9" s="361">
        <f>COUNTA($D9:$F9,$H9,$J9:$K9)+IF(TRIM($G9)="",0,1)+IF(TRIM($I9)="",0,1)</f>
        <v>0</v>
      </c>
    </row>
    <row r="10" spans="1:13" s="361" customFormat="1" ht="18" customHeight="1" x14ac:dyDescent="0.15">
      <c r="A10" s="429">
        <f t="shared" si="0"/>
        <v>0</v>
      </c>
      <c r="B10" s="442"/>
      <c r="C10" s="443">
        <v>2</v>
      </c>
      <c r="D10" s="3"/>
      <c r="E10" s="2"/>
      <c r="F10" s="3"/>
      <c r="G10" s="2"/>
      <c r="H10" s="11"/>
      <c r="I10" s="2"/>
      <c r="J10" s="12"/>
      <c r="K10" s="3"/>
      <c r="M10" s="361">
        <f t="shared" ref="M10:M58" si="1">COUNTA($D10:$F10,$H10,$J10:$K10)+IF(TRIM($G10)="",0,1)+IF(TRIM($I10)="",0,1)</f>
        <v>0</v>
      </c>
    </row>
    <row r="11" spans="1:13" s="361" customFormat="1" ht="18" customHeight="1" x14ac:dyDescent="0.15">
      <c r="A11" s="429">
        <f t="shared" si="0"/>
        <v>0</v>
      </c>
      <c r="B11" s="442"/>
      <c r="C11" s="443">
        <v>3</v>
      </c>
      <c r="D11" s="3"/>
      <c r="E11" s="2"/>
      <c r="F11" s="3"/>
      <c r="G11" s="2"/>
      <c r="H11" s="11"/>
      <c r="I11" s="2"/>
      <c r="J11" s="12"/>
      <c r="K11" s="3"/>
      <c r="M11" s="361">
        <f t="shared" si="1"/>
        <v>0</v>
      </c>
    </row>
    <row r="12" spans="1:13" s="361" customFormat="1" ht="18" customHeight="1" x14ac:dyDescent="0.15">
      <c r="A12" s="429">
        <f t="shared" si="0"/>
        <v>0</v>
      </c>
      <c r="B12" s="442"/>
      <c r="C12" s="443">
        <v>4</v>
      </c>
      <c r="D12" s="3"/>
      <c r="E12" s="2"/>
      <c r="F12" s="3"/>
      <c r="G12" s="2"/>
      <c r="H12" s="11"/>
      <c r="I12" s="2"/>
      <c r="J12" s="12"/>
      <c r="K12" s="3"/>
      <c r="M12" s="361">
        <f t="shared" si="1"/>
        <v>0</v>
      </c>
    </row>
    <row r="13" spans="1:13" s="361" customFormat="1" ht="18" customHeight="1" x14ac:dyDescent="0.15">
      <c r="A13" s="429">
        <f t="shared" si="0"/>
        <v>0</v>
      </c>
      <c r="B13" s="442"/>
      <c r="C13" s="443">
        <v>5</v>
      </c>
      <c r="D13" s="3"/>
      <c r="E13" s="2"/>
      <c r="F13" s="3"/>
      <c r="G13" s="2"/>
      <c r="H13" s="11"/>
      <c r="I13" s="2"/>
      <c r="J13" s="12"/>
      <c r="K13" s="3"/>
      <c r="M13" s="361">
        <f t="shared" si="1"/>
        <v>0</v>
      </c>
    </row>
    <row r="14" spans="1:13" s="361" customFormat="1" ht="18" customHeight="1" x14ac:dyDescent="0.15">
      <c r="A14" s="429">
        <f t="shared" si="0"/>
        <v>0</v>
      </c>
      <c r="B14" s="442"/>
      <c r="C14" s="443">
        <v>6</v>
      </c>
      <c r="D14" s="3"/>
      <c r="E14" s="2"/>
      <c r="F14" s="3"/>
      <c r="G14" s="2"/>
      <c r="H14" s="11"/>
      <c r="I14" s="2"/>
      <c r="J14" s="12"/>
      <c r="K14" s="3"/>
      <c r="M14" s="361">
        <f t="shared" si="1"/>
        <v>0</v>
      </c>
    </row>
    <row r="15" spans="1:13" s="361" customFormat="1" ht="18" customHeight="1" x14ac:dyDescent="0.15">
      <c r="A15" s="429">
        <f t="shared" si="0"/>
        <v>0</v>
      </c>
      <c r="B15" s="442"/>
      <c r="C15" s="443">
        <v>7</v>
      </c>
      <c r="D15" s="3"/>
      <c r="E15" s="2"/>
      <c r="F15" s="3"/>
      <c r="G15" s="2"/>
      <c r="H15" s="11"/>
      <c r="I15" s="2"/>
      <c r="J15" s="12"/>
      <c r="K15" s="3"/>
      <c r="M15" s="361">
        <f t="shared" si="1"/>
        <v>0</v>
      </c>
    </row>
    <row r="16" spans="1:13" s="361" customFormat="1" ht="18" customHeight="1" x14ac:dyDescent="0.15">
      <c r="A16" s="429">
        <f t="shared" si="0"/>
        <v>0</v>
      </c>
      <c r="B16" s="442"/>
      <c r="C16" s="443">
        <v>8</v>
      </c>
      <c r="D16" s="3"/>
      <c r="E16" s="2"/>
      <c r="F16" s="3"/>
      <c r="G16" s="2"/>
      <c r="H16" s="11"/>
      <c r="I16" s="2"/>
      <c r="J16" s="12"/>
      <c r="K16" s="3"/>
      <c r="M16" s="361">
        <f t="shared" si="1"/>
        <v>0</v>
      </c>
    </row>
    <row r="17" spans="1:13" s="361" customFormat="1" ht="18" customHeight="1" x14ac:dyDescent="0.15">
      <c r="A17" s="429">
        <f t="shared" si="0"/>
        <v>0</v>
      </c>
      <c r="B17" s="442"/>
      <c r="C17" s="443">
        <v>9</v>
      </c>
      <c r="D17" s="3"/>
      <c r="E17" s="2"/>
      <c r="F17" s="3"/>
      <c r="G17" s="2"/>
      <c r="H17" s="11"/>
      <c r="I17" s="2"/>
      <c r="J17" s="12"/>
      <c r="K17" s="3"/>
      <c r="M17" s="361">
        <f t="shared" si="1"/>
        <v>0</v>
      </c>
    </row>
    <row r="18" spans="1:13" s="361" customFormat="1" ht="18" customHeight="1" x14ac:dyDescent="0.15">
      <c r="A18" s="429">
        <f t="shared" si="0"/>
        <v>0</v>
      </c>
      <c r="B18" s="442"/>
      <c r="C18" s="443">
        <v>10</v>
      </c>
      <c r="D18" s="3"/>
      <c r="E18" s="2"/>
      <c r="F18" s="3"/>
      <c r="G18" s="2"/>
      <c r="H18" s="11"/>
      <c r="I18" s="2"/>
      <c r="J18" s="12"/>
      <c r="K18" s="3"/>
      <c r="M18" s="361">
        <f t="shared" si="1"/>
        <v>0</v>
      </c>
    </row>
    <row r="19" spans="1:13" s="361" customFormat="1" ht="18" customHeight="1" x14ac:dyDescent="0.15">
      <c r="A19" s="429">
        <f t="shared" si="0"/>
        <v>0</v>
      </c>
      <c r="B19" s="442"/>
      <c r="C19" s="443">
        <v>11</v>
      </c>
      <c r="D19" s="3"/>
      <c r="E19" s="2"/>
      <c r="F19" s="3"/>
      <c r="G19" s="2"/>
      <c r="H19" s="11"/>
      <c r="I19" s="2"/>
      <c r="J19" s="12"/>
      <c r="K19" s="3"/>
      <c r="M19" s="361">
        <f t="shared" si="1"/>
        <v>0</v>
      </c>
    </row>
    <row r="20" spans="1:13" s="361" customFormat="1" ht="18" customHeight="1" x14ac:dyDescent="0.15">
      <c r="A20" s="429">
        <f t="shared" si="0"/>
        <v>0</v>
      </c>
      <c r="B20" s="442"/>
      <c r="C20" s="443">
        <v>12</v>
      </c>
      <c r="D20" s="3"/>
      <c r="E20" s="2"/>
      <c r="F20" s="3"/>
      <c r="G20" s="2"/>
      <c r="H20" s="11"/>
      <c r="I20" s="2"/>
      <c r="J20" s="12"/>
      <c r="K20" s="3"/>
      <c r="M20" s="361">
        <f t="shared" si="1"/>
        <v>0</v>
      </c>
    </row>
    <row r="21" spans="1:13" s="361" customFormat="1" ht="18" customHeight="1" x14ac:dyDescent="0.15">
      <c r="A21" s="429">
        <f t="shared" si="0"/>
        <v>0</v>
      </c>
      <c r="B21" s="442"/>
      <c r="C21" s="443">
        <v>13</v>
      </c>
      <c r="D21" s="3"/>
      <c r="E21" s="2"/>
      <c r="F21" s="3"/>
      <c r="G21" s="2"/>
      <c r="H21" s="11"/>
      <c r="I21" s="2"/>
      <c r="J21" s="12"/>
      <c r="K21" s="3"/>
      <c r="M21" s="361">
        <f t="shared" si="1"/>
        <v>0</v>
      </c>
    </row>
    <row r="22" spans="1:13" s="361" customFormat="1" ht="18" customHeight="1" x14ac:dyDescent="0.15">
      <c r="A22" s="429">
        <f t="shared" si="0"/>
        <v>0</v>
      </c>
      <c r="B22" s="442"/>
      <c r="C22" s="443">
        <v>14</v>
      </c>
      <c r="D22" s="3"/>
      <c r="E22" s="2"/>
      <c r="F22" s="3"/>
      <c r="G22" s="2"/>
      <c r="H22" s="11"/>
      <c r="I22" s="2"/>
      <c r="J22" s="12"/>
      <c r="K22" s="3"/>
      <c r="M22" s="361">
        <f t="shared" si="1"/>
        <v>0</v>
      </c>
    </row>
    <row r="23" spans="1:13" s="361" customFormat="1" ht="18" customHeight="1" x14ac:dyDescent="0.15">
      <c r="A23" s="429">
        <f t="shared" si="0"/>
        <v>0</v>
      </c>
      <c r="B23" s="442"/>
      <c r="C23" s="443">
        <v>15</v>
      </c>
      <c r="D23" s="3"/>
      <c r="E23" s="2"/>
      <c r="F23" s="3"/>
      <c r="G23" s="2"/>
      <c r="H23" s="11"/>
      <c r="I23" s="2"/>
      <c r="J23" s="12"/>
      <c r="K23" s="3"/>
      <c r="M23" s="361">
        <f t="shared" si="1"/>
        <v>0</v>
      </c>
    </row>
    <row r="24" spans="1:13" s="361" customFormat="1" ht="18" customHeight="1" x14ac:dyDescent="0.15">
      <c r="A24" s="429">
        <f t="shared" si="0"/>
        <v>0</v>
      </c>
      <c r="B24" s="442"/>
      <c r="C24" s="443">
        <v>16</v>
      </c>
      <c r="D24" s="3"/>
      <c r="E24" s="2"/>
      <c r="F24" s="3"/>
      <c r="G24" s="2"/>
      <c r="H24" s="11"/>
      <c r="I24" s="2"/>
      <c r="J24" s="12"/>
      <c r="K24" s="3"/>
      <c r="M24" s="361">
        <f t="shared" si="1"/>
        <v>0</v>
      </c>
    </row>
    <row r="25" spans="1:13" s="361" customFormat="1" ht="18" customHeight="1" x14ac:dyDescent="0.15">
      <c r="A25" s="429">
        <f t="shared" si="0"/>
        <v>0</v>
      </c>
      <c r="B25" s="442"/>
      <c r="C25" s="443">
        <v>17</v>
      </c>
      <c r="D25" s="3"/>
      <c r="E25" s="2"/>
      <c r="F25" s="3"/>
      <c r="G25" s="2"/>
      <c r="H25" s="11"/>
      <c r="I25" s="2"/>
      <c r="J25" s="12"/>
      <c r="K25" s="3"/>
      <c r="M25" s="361">
        <f t="shared" si="1"/>
        <v>0</v>
      </c>
    </row>
    <row r="26" spans="1:13" s="361" customFormat="1" ht="18" customHeight="1" x14ac:dyDescent="0.15">
      <c r="A26" s="429">
        <f t="shared" si="0"/>
        <v>0</v>
      </c>
      <c r="B26" s="442"/>
      <c r="C26" s="443">
        <v>18</v>
      </c>
      <c r="D26" s="3"/>
      <c r="E26" s="2"/>
      <c r="F26" s="3"/>
      <c r="G26" s="2"/>
      <c r="H26" s="11"/>
      <c r="I26" s="2"/>
      <c r="J26" s="12"/>
      <c r="K26" s="3"/>
      <c r="M26" s="361">
        <f t="shared" si="1"/>
        <v>0</v>
      </c>
    </row>
    <row r="27" spans="1:13" s="361" customFormat="1" ht="18" customHeight="1" x14ac:dyDescent="0.15">
      <c r="A27" s="429">
        <f t="shared" si="0"/>
        <v>0</v>
      </c>
      <c r="B27" s="442"/>
      <c r="C27" s="443">
        <v>19</v>
      </c>
      <c r="D27" s="3"/>
      <c r="E27" s="2"/>
      <c r="F27" s="3"/>
      <c r="G27" s="2"/>
      <c r="H27" s="11"/>
      <c r="I27" s="2"/>
      <c r="J27" s="12"/>
      <c r="K27" s="3"/>
      <c r="M27" s="361">
        <f t="shared" si="1"/>
        <v>0</v>
      </c>
    </row>
    <row r="28" spans="1:13" s="361" customFormat="1" ht="18" customHeight="1" x14ac:dyDescent="0.15">
      <c r="A28" s="429">
        <f t="shared" si="0"/>
        <v>0</v>
      </c>
      <c r="B28" s="442"/>
      <c r="C28" s="443">
        <v>20</v>
      </c>
      <c r="D28" s="3"/>
      <c r="E28" s="2"/>
      <c r="F28" s="3"/>
      <c r="G28" s="2"/>
      <c r="H28" s="11"/>
      <c r="I28" s="2"/>
      <c r="J28" s="12"/>
      <c r="K28" s="3"/>
      <c r="M28" s="361">
        <f t="shared" si="1"/>
        <v>0</v>
      </c>
    </row>
    <row r="29" spans="1:13" s="361" customFormat="1" ht="18" customHeight="1" x14ac:dyDescent="0.15">
      <c r="A29" s="429">
        <f t="shared" si="0"/>
        <v>0</v>
      </c>
      <c r="B29" s="442"/>
      <c r="C29" s="443">
        <v>21</v>
      </c>
      <c r="D29" s="3"/>
      <c r="E29" s="2"/>
      <c r="F29" s="3"/>
      <c r="G29" s="2"/>
      <c r="H29" s="11"/>
      <c r="I29" s="2"/>
      <c r="J29" s="12"/>
      <c r="K29" s="3"/>
      <c r="M29" s="361">
        <f t="shared" si="1"/>
        <v>0</v>
      </c>
    </row>
    <row r="30" spans="1:13" s="361" customFormat="1" ht="18" customHeight="1" x14ac:dyDescent="0.15">
      <c r="A30" s="429">
        <f t="shared" si="0"/>
        <v>0</v>
      </c>
      <c r="B30" s="442"/>
      <c r="C30" s="443">
        <v>22</v>
      </c>
      <c r="D30" s="3"/>
      <c r="E30" s="2"/>
      <c r="F30" s="3"/>
      <c r="G30" s="2"/>
      <c r="H30" s="11"/>
      <c r="I30" s="2"/>
      <c r="J30" s="12"/>
      <c r="K30" s="3"/>
      <c r="M30" s="361">
        <f t="shared" si="1"/>
        <v>0</v>
      </c>
    </row>
    <row r="31" spans="1:13" s="361" customFormat="1" ht="18" customHeight="1" x14ac:dyDescent="0.15">
      <c r="A31" s="429">
        <f t="shared" si="0"/>
        <v>0</v>
      </c>
      <c r="B31" s="442"/>
      <c r="C31" s="443">
        <v>23</v>
      </c>
      <c r="D31" s="3"/>
      <c r="E31" s="2"/>
      <c r="F31" s="3"/>
      <c r="G31" s="2"/>
      <c r="H31" s="11"/>
      <c r="I31" s="2"/>
      <c r="J31" s="12"/>
      <c r="K31" s="3"/>
      <c r="M31" s="361">
        <f t="shared" si="1"/>
        <v>0</v>
      </c>
    </row>
    <row r="32" spans="1:13" s="361" customFormat="1" ht="18" customHeight="1" x14ac:dyDescent="0.15">
      <c r="A32" s="429">
        <f t="shared" si="0"/>
        <v>0</v>
      </c>
      <c r="B32" s="442"/>
      <c r="C32" s="443">
        <v>24</v>
      </c>
      <c r="D32" s="3"/>
      <c r="E32" s="2"/>
      <c r="F32" s="3"/>
      <c r="G32" s="2"/>
      <c r="H32" s="11"/>
      <c r="I32" s="2"/>
      <c r="J32" s="12"/>
      <c r="K32" s="3"/>
      <c r="M32" s="361">
        <f t="shared" si="1"/>
        <v>0</v>
      </c>
    </row>
    <row r="33" spans="1:13" s="361" customFormat="1" ht="18" customHeight="1" x14ac:dyDescent="0.15">
      <c r="A33" s="429">
        <f t="shared" si="0"/>
        <v>0</v>
      </c>
      <c r="B33" s="442"/>
      <c r="C33" s="443">
        <v>25</v>
      </c>
      <c r="D33" s="3"/>
      <c r="E33" s="2"/>
      <c r="F33" s="3"/>
      <c r="G33" s="2"/>
      <c r="H33" s="11"/>
      <c r="I33" s="2"/>
      <c r="J33" s="12"/>
      <c r="K33" s="3"/>
      <c r="M33" s="361">
        <f t="shared" si="1"/>
        <v>0</v>
      </c>
    </row>
    <row r="34" spans="1:13" s="361" customFormat="1" ht="18" customHeight="1" x14ac:dyDescent="0.15">
      <c r="A34" s="429">
        <f t="shared" si="0"/>
        <v>0</v>
      </c>
      <c r="B34" s="442"/>
      <c r="C34" s="443">
        <v>26</v>
      </c>
      <c r="D34" s="3"/>
      <c r="E34" s="2"/>
      <c r="F34" s="3"/>
      <c r="G34" s="2"/>
      <c r="H34" s="11"/>
      <c r="I34" s="2"/>
      <c r="J34" s="12"/>
      <c r="K34" s="3"/>
      <c r="M34" s="361">
        <f t="shared" si="1"/>
        <v>0</v>
      </c>
    </row>
    <row r="35" spans="1:13" s="361" customFormat="1" ht="18" customHeight="1" x14ac:dyDescent="0.15">
      <c r="A35" s="429">
        <f t="shared" si="0"/>
        <v>0</v>
      </c>
      <c r="B35" s="442"/>
      <c r="C35" s="443">
        <v>27</v>
      </c>
      <c r="D35" s="3"/>
      <c r="E35" s="2"/>
      <c r="F35" s="3"/>
      <c r="G35" s="2"/>
      <c r="H35" s="11"/>
      <c r="I35" s="2"/>
      <c r="J35" s="12"/>
      <c r="K35" s="3"/>
      <c r="M35" s="361">
        <f t="shared" si="1"/>
        <v>0</v>
      </c>
    </row>
    <row r="36" spans="1:13" s="361" customFormat="1" ht="18" customHeight="1" x14ac:dyDescent="0.15">
      <c r="A36" s="429">
        <f t="shared" si="0"/>
        <v>0</v>
      </c>
      <c r="B36" s="442"/>
      <c r="C36" s="443">
        <v>28</v>
      </c>
      <c r="D36" s="3"/>
      <c r="E36" s="2"/>
      <c r="F36" s="3"/>
      <c r="G36" s="2"/>
      <c r="H36" s="11"/>
      <c r="I36" s="2"/>
      <c r="J36" s="12"/>
      <c r="K36" s="3"/>
      <c r="M36" s="361">
        <f t="shared" si="1"/>
        <v>0</v>
      </c>
    </row>
    <row r="37" spans="1:13" s="361" customFormat="1" ht="18" customHeight="1" x14ac:dyDescent="0.15">
      <c r="A37" s="429">
        <f t="shared" si="0"/>
        <v>0</v>
      </c>
      <c r="B37" s="442"/>
      <c r="C37" s="443">
        <v>29</v>
      </c>
      <c r="D37" s="3"/>
      <c r="E37" s="2"/>
      <c r="F37" s="3"/>
      <c r="G37" s="2"/>
      <c r="H37" s="11"/>
      <c r="I37" s="2"/>
      <c r="J37" s="12"/>
      <c r="K37" s="3"/>
      <c r="M37" s="361">
        <f t="shared" si="1"/>
        <v>0</v>
      </c>
    </row>
    <row r="38" spans="1:13" s="361" customFormat="1" ht="18" customHeight="1" x14ac:dyDescent="0.15">
      <c r="A38" s="429">
        <f t="shared" si="0"/>
        <v>0</v>
      </c>
      <c r="B38" s="442"/>
      <c r="C38" s="443">
        <v>30</v>
      </c>
      <c r="D38" s="3"/>
      <c r="E38" s="2"/>
      <c r="F38" s="3"/>
      <c r="G38" s="2"/>
      <c r="H38" s="11"/>
      <c r="I38" s="2"/>
      <c r="J38" s="12"/>
      <c r="K38" s="3"/>
      <c r="M38" s="361">
        <f t="shared" si="1"/>
        <v>0</v>
      </c>
    </row>
    <row r="39" spans="1:13" s="361" customFormat="1" ht="18" customHeight="1" x14ac:dyDescent="0.15">
      <c r="A39" s="429">
        <f t="shared" si="0"/>
        <v>0</v>
      </c>
      <c r="B39" s="442"/>
      <c r="C39" s="443">
        <v>31</v>
      </c>
      <c r="D39" s="3"/>
      <c r="E39" s="2"/>
      <c r="F39" s="3"/>
      <c r="G39" s="2"/>
      <c r="H39" s="11"/>
      <c r="I39" s="2"/>
      <c r="J39" s="12"/>
      <c r="K39" s="3"/>
      <c r="M39" s="361">
        <f t="shared" si="1"/>
        <v>0</v>
      </c>
    </row>
    <row r="40" spans="1:13" s="361" customFormat="1" ht="18" customHeight="1" x14ac:dyDescent="0.15">
      <c r="A40" s="429">
        <f t="shared" si="0"/>
        <v>0</v>
      </c>
      <c r="B40" s="442"/>
      <c r="C40" s="443">
        <v>32</v>
      </c>
      <c r="D40" s="3"/>
      <c r="E40" s="2"/>
      <c r="F40" s="3"/>
      <c r="G40" s="2"/>
      <c r="H40" s="11"/>
      <c r="I40" s="2"/>
      <c r="J40" s="12"/>
      <c r="K40" s="3"/>
      <c r="M40" s="361">
        <f t="shared" si="1"/>
        <v>0</v>
      </c>
    </row>
    <row r="41" spans="1:13" s="361" customFormat="1" ht="18" customHeight="1" x14ac:dyDescent="0.15">
      <c r="A41" s="429">
        <f t="shared" ref="A41:A58" si="2">IFERROR(IF(AND(OR($C41=1,AND($C41&gt;1,$M41&gt;0)), OR(TRIM($D41)="",TRIM($E41)="",TRIM($F41)="",TRIM($G41)="",TRIM($H41)="")),1001,0),3)</f>
        <v>0</v>
      </c>
      <c r="B41" s="442"/>
      <c r="C41" s="443">
        <v>33</v>
      </c>
      <c r="D41" s="3"/>
      <c r="E41" s="2"/>
      <c r="F41" s="3"/>
      <c r="G41" s="2"/>
      <c r="H41" s="11"/>
      <c r="I41" s="2"/>
      <c r="J41" s="12"/>
      <c r="K41" s="3"/>
      <c r="M41" s="361">
        <f t="shared" si="1"/>
        <v>0</v>
      </c>
    </row>
    <row r="42" spans="1:13" s="361" customFormat="1" ht="18" customHeight="1" x14ac:dyDescent="0.15">
      <c r="A42" s="429">
        <f t="shared" si="2"/>
        <v>0</v>
      </c>
      <c r="B42" s="442"/>
      <c r="C42" s="443">
        <v>34</v>
      </c>
      <c r="D42" s="3"/>
      <c r="E42" s="2"/>
      <c r="F42" s="3"/>
      <c r="G42" s="2"/>
      <c r="H42" s="11"/>
      <c r="I42" s="2"/>
      <c r="J42" s="12"/>
      <c r="K42" s="3"/>
      <c r="M42" s="361">
        <f t="shared" si="1"/>
        <v>0</v>
      </c>
    </row>
    <row r="43" spans="1:13" s="361" customFormat="1" ht="18" customHeight="1" x14ac:dyDescent="0.15">
      <c r="A43" s="429">
        <f t="shared" si="2"/>
        <v>0</v>
      </c>
      <c r="B43" s="442"/>
      <c r="C43" s="443">
        <v>35</v>
      </c>
      <c r="D43" s="3"/>
      <c r="E43" s="2"/>
      <c r="F43" s="3"/>
      <c r="G43" s="2"/>
      <c r="H43" s="11"/>
      <c r="I43" s="2"/>
      <c r="J43" s="12"/>
      <c r="K43" s="3"/>
      <c r="M43" s="361">
        <f t="shared" si="1"/>
        <v>0</v>
      </c>
    </row>
    <row r="44" spans="1:13" s="361" customFormat="1" ht="18" customHeight="1" x14ac:dyDescent="0.15">
      <c r="A44" s="429">
        <f t="shared" si="2"/>
        <v>0</v>
      </c>
      <c r="B44" s="442"/>
      <c r="C44" s="443">
        <v>36</v>
      </c>
      <c r="D44" s="3"/>
      <c r="E44" s="2"/>
      <c r="F44" s="3"/>
      <c r="G44" s="2"/>
      <c r="H44" s="11"/>
      <c r="I44" s="2"/>
      <c r="J44" s="12"/>
      <c r="K44" s="3"/>
      <c r="M44" s="361">
        <f t="shared" si="1"/>
        <v>0</v>
      </c>
    </row>
    <row r="45" spans="1:13" s="361" customFormat="1" ht="18" customHeight="1" x14ac:dyDescent="0.15">
      <c r="A45" s="429">
        <f t="shared" si="2"/>
        <v>0</v>
      </c>
      <c r="B45" s="442"/>
      <c r="C45" s="443">
        <v>37</v>
      </c>
      <c r="D45" s="3"/>
      <c r="E45" s="2"/>
      <c r="F45" s="3"/>
      <c r="G45" s="2"/>
      <c r="H45" s="11"/>
      <c r="I45" s="2"/>
      <c r="J45" s="12"/>
      <c r="K45" s="3"/>
      <c r="M45" s="361">
        <f t="shared" si="1"/>
        <v>0</v>
      </c>
    </row>
    <row r="46" spans="1:13" s="361" customFormat="1" ht="18" customHeight="1" x14ac:dyDescent="0.15">
      <c r="A46" s="429">
        <f t="shared" si="2"/>
        <v>0</v>
      </c>
      <c r="B46" s="442"/>
      <c r="C46" s="443">
        <v>38</v>
      </c>
      <c r="D46" s="3"/>
      <c r="E46" s="2"/>
      <c r="F46" s="3"/>
      <c r="G46" s="2"/>
      <c r="H46" s="11"/>
      <c r="I46" s="2"/>
      <c r="J46" s="12"/>
      <c r="K46" s="3"/>
      <c r="M46" s="361">
        <f t="shared" si="1"/>
        <v>0</v>
      </c>
    </row>
    <row r="47" spans="1:13" s="361" customFormat="1" ht="18" customHeight="1" x14ac:dyDescent="0.15">
      <c r="A47" s="429">
        <f t="shared" si="2"/>
        <v>0</v>
      </c>
      <c r="B47" s="442"/>
      <c r="C47" s="443">
        <v>39</v>
      </c>
      <c r="D47" s="3"/>
      <c r="E47" s="2"/>
      <c r="F47" s="3"/>
      <c r="G47" s="2"/>
      <c r="H47" s="11"/>
      <c r="I47" s="2"/>
      <c r="J47" s="12"/>
      <c r="K47" s="3"/>
      <c r="M47" s="361">
        <f t="shared" si="1"/>
        <v>0</v>
      </c>
    </row>
    <row r="48" spans="1:13" s="361" customFormat="1" ht="18" customHeight="1" x14ac:dyDescent="0.15">
      <c r="A48" s="429">
        <f t="shared" si="2"/>
        <v>0</v>
      </c>
      <c r="B48" s="442"/>
      <c r="C48" s="443">
        <v>40</v>
      </c>
      <c r="D48" s="3"/>
      <c r="E48" s="2"/>
      <c r="F48" s="3"/>
      <c r="G48" s="2"/>
      <c r="H48" s="11"/>
      <c r="I48" s="2"/>
      <c r="J48" s="12"/>
      <c r="K48" s="3"/>
      <c r="M48" s="361">
        <f t="shared" si="1"/>
        <v>0</v>
      </c>
    </row>
    <row r="49" spans="1:13" s="361" customFormat="1" ht="18" customHeight="1" x14ac:dyDescent="0.15">
      <c r="A49" s="429">
        <f t="shared" si="2"/>
        <v>0</v>
      </c>
      <c r="B49" s="442"/>
      <c r="C49" s="443">
        <v>41</v>
      </c>
      <c r="D49" s="3"/>
      <c r="E49" s="2"/>
      <c r="F49" s="3"/>
      <c r="G49" s="2"/>
      <c r="H49" s="11"/>
      <c r="I49" s="2"/>
      <c r="J49" s="12"/>
      <c r="K49" s="3"/>
      <c r="M49" s="361">
        <f t="shared" si="1"/>
        <v>0</v>
      </c>
    </row>
    <row r="50" spans="1:13" s="361" customFormat="1" ht="18" customHeight="1" x14ac:dyDescent="0.15">
      <c r="A50" s="429">
        <f t="shared" si="2"/>
        <v>0</v>
      </c>
      <c r="B50" s="442"/>
      <c r="C50" s="443">
        <v>42</v>
      </c>
      <c r="D50" s="3"/>
      <c r="E50" s="2"/>
      <c r="F50" s="3"/>
      <c r="G50" s="2"/>
      <c r="H50" s="11"/>
      <c r="I50" s="2"/>
      <c r="J50" s="12"/>
      <c r="K50" s="3"/>
      <c r="M50" s="361">
        <f t="shared" si="1"/>
        <v>0</v>
      </c>
    </row>
    <row r="51" spans="1:13" s="361" customFormat="1" ht="18" customHeight="1" x14ac:dyDescent="0.15">
      <c r="A51" s="429">
        <f t="shared" si="2"/>
        <v>0</v>
      </c>
      <c r="B51" s="442"/>
      <c r="C51" s="443">
        <v>43</v>
      </c>
      <c r="D51" s="3"/>
      <c r="E51" s="2"/>
      <c r="F51" s="3"/>
      <c r="G51" s="2"/>
      <c r="H51" s="11"/>
      <c r="I51" s="2"/>
      <c r="J51" s="12"/>
      <c r="K51" s="3"/>
      <c r="M51" s="361">
        <f t="shared" si="1"/>
        <v>0</v>
      </c>
    </row>
    <row r="52" spans="1:13" s="361" customFormat="1" ht="18" customHeight="1" x14ac:dyDescent="0.15">
      <c r="A52" s="429">
        <f t="shared" si="2"/>
        <v>0</v>
      </c>
      <c r="B52" s="442"/>
      <c r="C52" s="443">
        <v>44</v>
      </c>
      <c r="D52" s="3"/>
      <c r="E52" s="2"/>
      <c r="F52" s="3"/>
      <c r="G52" s="2"/>
      <c r="H52" s="11"/>
      <c r="I52" s="2"/>
      <c r="J52" s="12"/>
      <c r="K52" s="3"/>
      <c r="M52" s="361">
        <f t="shared" si="1"/>
        <v>0</v>
      </c>
    </row>
    <row r="53" spans="1:13" s="361" customFormat="1" ht="18" customHeight="1" x14ac:dyDescent="0.15">
      <c r="A53" s="429">
        <f t="shared" si="2"/>
        <v>0</v>
      </c>
      <c r="B53" s="442"/>
      <c r="C53" s="443">
        <v>45</v>
      </c>
      <c r="D53" s="3"/>
      <c r="E53" s="2"/>
      <c r="F53" s="3"/>
      <c r="G53" s="2"/>
      <c r="H53" s="11"/>
      <c r="I53" s="2"/>
      <c r="J53" s="12"/>
      <c r="K53" s="3"/>
      <c r="M53" s="361">
        <f t="shared" si="1"/>
        <v>0</v>
      </c>
    </row>
    <row r="54" spans="1:13" s="361" customFormat="1" ht="18" customHeight="1" x14ac:dyDescent="0.15">
      <c r="A54" s="429">
        <f t="shared" si="2"/>
        <v>0</v>
      </c>
      <c r="B54" s="442"/>
      <c r="C54" s="443">
        <v>46</v>
      </c>
      <c r="D54" s="3"/>
      <c r="E54" s="2"/>
      <c r="F54" s="3"/>
      <c r="G54" s="2"/>
      <c r="H54" s="11"/>
      <c r="I54" s="2"/>
      <c r="J54" s="12"/>
      <c r="K54" s="3"/>
      <c r="M54" s="361">
        <f t="shared" si="1"/>
        <v>0</v>
      </c>
    </row>
    <row r="55" spans="1:13" s="361" customFormat="1" ht="18" customHeight="1" x14ac:dyDescent="0.15">
      <c r="A55" s="429">
        <f t="shared" si="2"/>
        <v>0</v>
      </c>
      <c r="B55" s="442"/>
      <c r="C55" s="443">
        <v>47</v>
      </c>
      <c r="D55" s="3"/>
      <c r="E55" s="2"/>
      <c r="F55" s="3"/>
      <c r="G55" s="2"/>
      <c r="H55" s="11"/>
      <c r="I55" s="2"/>
      <c r="J55" s="12"/>
      <c r="K55" s="3"/>
      <c r="M55" s="361">
        <f t="shared" si="1"/>
        <v>0</v>
      </c>
    </row>
    <row r="56" spans="1:13" s="361" customFormat="1" ht="18" customHeight="1" x14ac:dyDescent="0.15">
      <c r="A56" s="429">
        <f t="shared" si="2"/>
        <v>0</v>
      </c>
      <c r="B56" s="442"/>
      <c r="C56" s="443">
        <v>48</v>
      </c>
      <c r="D56" s="3"/>
      <c r="E56" s="2"/>
      <c r="F56" s="3"/>
      <c r="G56" s="2"/>
      <c r="H56" s="11"/>
      <c r="I56" s="2"/>
      <c r="J56" s="12"/>
      <c r="K56" s="3"/>
      <c r="M56" s="361">
        <f t="shared" si="1"/>
        <v>0</v>
      </c>
    </row>
    <row r="57" spans="1:13" s="361" customFormat="1" ht="18" customHeight="1" x14ac:dyDescent="0.15">
      <c r="A57" s="429">
        <f t="shared" si="2"/>
        <v>0</v>
      </c>
      <c r="B57" s="442"/>
      <c r="C57" s="443">
        <v>49</v>
      </c>
      <c r="D57" s="3"/>
      <c r="E57" s="2"/>
      <c r="F57" s="3"/>
      <c r="G57" s="2"/>
      <c r="H57" s="11"/>
      <c r="I57" s="2"/>
      <c r="J57" s="12"/>
      <c r="K57" s="3"/>
      <c r="M57" s="361">
        <f t="shared" si="1"/>
        <v>0</v>
      </c>
    </row>
    <row r="58" spans="1:13" s="361" customFormat="1" ht="18" customHeight="1" x14ac:dyDescent="0.15">
      <c r="A58" s="429">
        <f t="shared" si="2"/>
        <v>0</v>
      </c>
      <c r="B58" s="442"/>
      <c r="C58" s="444">
        <v>50</v>
      </c>
      <c r="D58" s="5"/>
      <c r="E58" s="4"/>
      <c r="F58" s="5"/>
      <c r="G58" s="4"/>
      <c r="H58" s="13"/>
      <c r="I58" s="4"/>
      <c r="J58" s="14"/>
      <c r="K58" s="5"/>
      <c r="M58" s="361">
        <f t="shared" si="1"/>
        <v>0</v>
      </c>
    </row>
  </sheetData>
  <sheetProtection algorithmName="SHA-512" hashValue="g+bOGQAL5sNRU5hyjuNzY36XV9rPXRQMN7SwD6FTTB5pGAEb14mAF6xIs0rTGb6nsgPtOmXERWSVSm24v0TTsw==" saltValue="u4/CY10J6vzx+FEAj+CNTA==" spinCount="100000" sheet="1" objects="1" scenarios="1"/>
  <mergeCells count="2">
    <mergeCell ref="C3:K3"/>
    <mergeCell ref="C4:K4"/>
  </mergeCells>
  <phoneticPr fontId="5"/>
  <conditionalFormatting sqref="D9:D58">
    <cfRule type="expression" dxfId="4" priority="5" stopIfTrue="1">
      <formula>AND($A9&lt;&gt;0, TRIM($D9)="")</formula>
    </cfRule>
  </conditionalFormatting>
  <conditionalFormatting sqref="E9:E58">
    <cfRule type="expression" dxfId="3" priority="4" stopIfTrue="1">
      <formula>AND($A9&lt;&gt;0, TRIM($E9)="")</formula>
    </cfRule>
  </conditionalFormatting>
  <conditionalFormatting sqref="F9:F58">
    <cfRule type="expression" dxfId="2" priority="3" stopIfTrue="1">
      <formula>AND($A9&lt;&gt;0, TRIM($F9)="")</formula>
    </cfRule>
  </conditionalFormatting>
  <conditionalFormatting sqref="G9:G58">
    <cfRule type="expression" dxfId="1" priority="2" stopIfTrue="1">
      <formula>AND($A9&lt;&gt;0, TRIM($G9)="")</formula>
    </cfRule>
  </conditionalFormatting>
  <conditionalFormatting sqref="H9:H58">
    <cfRule type="expression" dxfId="0" priority="1" stopIfTrue="1">
      <formula>AND($A9&lt;&gt;0, TRIM($H9)="")</formula>
    </cfRule>
  </conditionalFormatting>
  <dataValidations count="8">
    <dataValidation errorStyle="warning" imeMode="hiragana" allowBlank="1" showInputMessage="1" showErrorMessage="1" sqref="D9:D58" xr:uid="{9596E4C1-8231-4B8A-94E6-C497E9820108}"/>
    <dataValidation errorStyle="warning" imeMode="hiragana" allowBlank="1" showInputMessage="1" showErrorMessage="1" sqref="E9:E58" xr:uid="{DBD944E0-C5CD-47E2-9E8C-A0396AB18936}"/>
    <dataValidation errorStyle="warning" imeMode="fullKatakana" allowBlank="1" showInputMessage="1" showErrorMessage="1" sqref="F9:F58" xr:uid="{B68372E0-7B92-4D79-ADE0-9D6BA80C9F14}"/>
    <dataValidation type="list" imeMode="halfAlpha" allowBlank="1" showInputMessage="1" showErrorMessage="1" error="リストから選択してください" sqref="G9:G58" xr:uid="{EBEF15EB-0901-44E5-82F1-5C5B01C4B641}">
      <formula1>"男,女,　"</formula1>
    </dataValidation>
    <dataValidation type="date" imeMode="halfAlpha" allowBlank="1" showInputMessage="1" showErrorMessage="1" error="有効な日付を入力してください" sqref="H9:H58" xr:uid="{38D1EE3A-B4AE-41A2-9961-B868B210D7AD}">
      <formula1>92</formula1>
      <formula2>73415</formula2>
    </dataValidation>
    <dataValidation type="list" imeMode="halfAlpha" allowBlank="1" showInputMessage="1" showErrorMessage="1" error="リストから選択してください" sqref="I9:I58" xr:uid="{7026412B-6209-4623-A1EE-89D2F2CC532C}">
      <formula1>"常勤,非常勤,　"</formula1>
    </dataValidation>
    <dataValidation errorStyle="warning" imeMode="hiragana" allowBlank="1" showInputMessage="1" showErrorMessage="1" sqref="J9:J58" xr:uid="{E68D5876-3E15-47E3-8DE4-33C11946EBEC}"/>
    <dataValidation errorStyle="warning" imeMode="hiragana" allowBlank="1" showInputMessage="1" showErrorMessage="1" sqref="K9:K58" xr:uid="{E52A30C0-C6CE-4994-8917-F89804ECE47C}"/>
  </dataValidations>
  <pageMargins left="0.43307086614173229" right="0.35433070866141736" top="0.51181102362204722" bottom="0.31496062992125984" header="0.31496062992125984" footer="0.31496062992125984"/>
  <headerFooter>
    <oddHeader>&amp;R&amp;8&amp;P/&amp;N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17FDF-12C2-40FC-896F-FA49820D26DE}">
  <sheetPr codeName="Sheet1"/>
  <dimension ref="A1:B35"/>
  <sheetViews>
    <sheetView zoomScaleNormal="100" workbookViewId="0"/>
  </sheetViews>
  <sheetFormatPr defaultRowHeight="13.5" x14ac:dyDescent="0.15"/>
  <cols>
    <col min="1" max="1" width="144.125" style="133" customWidth="1"/>
    <col min="2" max="21" width="3.875" style="133" customWidth="1"/>
    <col min="22" max="22" width="3.125" style="133" customWidth="1"/>
    <col min="23" max="26" width="3.5" style="133" customWidth="1"/>
    <col min="27" max="28" width="3.75" style="133" customWidth="1"/>
    <col min="29" max="16384" width="9" style="133"/>
  </cols>
  <sheetData>
    <row r="1" spans="1:2" x14ac:dyDescent="0.15">
      <c r="A1" s="112" t="s">
        <v>31</v>
      </c>
      <c r="B1" s="112"/>
    </row>
    <row r="2" spans="1:2" x14ac:dyDescent="0.15">
      <c r="A2" s="133" t="str">
        <f>"@北海道@青森県@岩手県@宮城県@秋田県@山形県@福島県@茨城県@栃木県@群馬県@埼玉県@千葉県@東京都@新潟県@富山県@石川県@福井県@山梨県@長野県@岐阜県@静岡県@愛知県@三重県@滋賀県@京都府@大阪府@兵庫県@奈良県@鳥取県@島根県@岡山県@広島県@山口県@徳島県@香川県@愛媛県@高知県@福岡県@佐賀県@長崎県@熊本県@大分県@宮崎県@沖縄県@"</f>
        <v>@北海道@青森県@岩手県@宮城県@秋田県@山形県@福島県@茨城県@栃木県@群馬県@埼玉県@千葉県@東京都@新潟県@富山県@石川県@福井県@山梨県@長野県@岐阜県@静岡県@愛知県@三重県@滋賀県@京都府@大阪府@兵庫県@奈良県@鳥取県@島根県@岡山県@広島県@山口県@徳島県@香川県@愛媛県@高知県@福岡県@佐賀県@長崎県@熊本県@大分県@宮崎県@沖縄県@</v>
      </c>
    </row>
    <row r="3" spans="1:2" x14ac:dyDescent="0.15">
      <c r="A3" s="133" t="str">
        <f>"@神奈川県@和歌山県@鹿児島県@"</f>
        <v>@神奈川県@和歌山県@鹿児島県@</v>
      </c>
    </row>
    <row r="5" spans="1:2" x14ac:dyDescent="0.15">
      <c r="A5" s="133" t="s">
        <v>477</v>
      </c>
    </row>
    <row r="6" spans="1:2" x14ac:dyDescent="0.15">
      <c r="A6" s="133" t="s">
        <v>478</v>
      </c>
    </row>
    <row r="8" spans="1:2" x14ac:dyDescent="0.15">
      <c r="A8" s="133" t="s">
        <v>464</v>
      </c>
    </row>
    <row r="9" spans="1:2" ht="54" x14ac:dyDescent="0.15">
      <c r="A9" s="445" t="s">
        <v>465</v>
      </c>
    </row>
    <row r="11" spans="1:2" x14ac:dyDescent="0.15">
      <c r="A11" s="133" t="s">
        <v>403</v>
      </c>
    </row>
    <row r="12" spans="1:2" x14ac:dyDescent="0.15">
      <c r="A12" s="133" t="s">
        <v>404</v>
      </c>
    </row>
    <row r="13" spans="1:2" x14ac:dyDescent="0.15">
      <c r="A13" s="133" t="s">
        <v>405</v>
      </c>
    </row>
    <row r="14" spans="1:2" x14ac:dyDescent="0.15">
      <c r="A14" s="133" t="s">
        <v>406</v>
      </c>
    </row>
    <row r="15" spans="1:2" x14ac:dyDescent="0.15">
      <c r="A15" s="133" t="s">
        <v>407</v>
      </c>
    </row>
    <row r="16" spans="1:2" x14ac:dyDescent="0.15">
      <c r="A16" s="133" t="s">
        <v>408</v>
      </c>
    </row>
    <row r="17" spans="1:1" x14ac:dyDescent="0.15">
      <c r="A17" s="133" t="s">
        <v>409</v>
      </c>
    </row>
    <row r="18" spans="1:1" x14ac:dyDescent="0.15">
      <c r="A18" s="133" t="s">
        <v>410</v>
      </c>
    </row>
    <row r="19" spans="1:1" x14ac:dyDescent="0.15">
      <c r="A19" s="133" t="s">
        <v>411</v>
      </c>
    </row>
    <row r="20" spans="1:1" x14ac:dyDescent="0.15">
      <c r="A20" s="133" t="s">
        <v>412</v>
      </c>
    </row>
    <row r="21" spans="1:1" x14ac:dyDescent="0.15">
      <c r="A21" s="133" t="s">
        <v>413</v>
      </c>
    </row>
    <row r="22" spans="1:1" x14ac:dyDescent="0.15">
      <c r="A22" s="133" t="s">
        <v>414</v>
      </c>
    </row>
    <row r="23" spans="1:1" x14ac:dyDescent="0.15">
      <c r="A23" s="133" t="s">
        <v>415</v>
      </c>
    </row>
    <row r="24" spans="1:1" x14ac:dyDescent="0.15">
      <c r="A24" s="133" t="s">
        <v>416</v>
      </c>
    </row>
    <row r="25" spans="1:1" x14ac:dyDescent="0.15">
      <c r="A25" s="133" t="s">
        <v>417</v>
      </c>
    </row>
    <row r="26" spans="1:1" x14ac:dyDescent="0.15">
      <c r="A26" s="133" t="s">
        <v>418</v>
      </c>
    </row>
    <row r="27" spans="1:1" x14ac:dyDescent="0.15">
      <c r="A27" s="133" t="s">
        <v>419</v>
      </c>
    </row>
    <row r="28" spans="1:1" x14ac:dyDescent="0.15">
      <c r="A28" s="133" t="s">
        <v>420</v>
      </c>
    </row>
    <row r="29" spans="1:1" x14ac:dyDescent="0.15">
      <c r="A29" s="133" t="s">
        <v>421</v>
      </c>
    </row>
    <row r="30" spans="1:1" x14ac:dyDescent="0.15">
      <c r="A30" s="133" t="s">
        <v>422</v>
      </c>
    </row>
    <row r="31" spans="1:1" x14ac:dyDescent="0.15">
      <c r="A31" s="133" t="s">
        <v>423</v>
      </c>
    </row>
    <row r="32" spans="1:1" x14ac:dyDescent="0.15">
      <c r="A32" s="133" t="s">
        <v>424</v>
      </c>
    </row>
    <row r="33" spans="1:1" x14ac:dyDescent="0.15">
      <c r="A33" s="133" t="s">
        <v>425</v>
      </c>
    </row>
    <row r="34" spans="1:1" x14ac:dyDescent="0.15">
      <c r="A34" s="133" t="s">
        <v>426</v>
      </c>
    </row>
    <row r="35" spans="1:1" x14ac:dyDescent="0.15">
      <c r="A35" s="133" t="s">
        <v>427</v>
      </c>
    </row>
  </sheetData>
  <sheetProtection algorithmName="SHA-512" hashValue="w2hgcyOmbvH8+uRZxVbZFPKEZ20tchej1A5ljCrZwpLtM8dJpzW+go4iYXlvTZmdX1GbRPl0MNMaFZ1O/xqj6A==" saltValue="87QtI3KBx/m2Fd/9D48MGA==" spinCount="100000" sheet="1" objects="1" scenarios="1"/>
  <phoneticPr fontId="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10</vt:i4>
      </vt:variant>
    </vt:vector>
  </HeadingPairs>
  <TitlesOfParts>
    <vt:vector size="13" baseType="lpstr">
      <vt:lpstr>入力シート</vt:lpstr>
      <vt:lpstr>役員情報入力シート</vt:lpstr>
      <vt:lpstr>settings</vt:lpstr>
      <vt:lpstr>入力シート!Print_Titles</vt:lpstr>
      <vt:lpstr>役員情報入力シート!Print_Titles</vt:lpstr>
      <vt:lpstr>営業種目</vt:lpstr>
      <vt:lpstr>希望</vt:lpstr>
      <vt:lpstr>都道府県3</vt:lpstr>
      <vt:lpstr>都道府県4</vt:lpstr>
      <vt:lpstr>日付例</vt:lpstr>
      <vt:lpstr>日付例_s</vt:lpstr>
      <vt:lpstr>役員情報説明文</vt:lpstr>
      <vt:lpstr>役員情報注釈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2023-11-07T01:56:08Z</cp:lastPrinted>
  <dcterms:created xsi:type="dcterms:W3CDTF">2018-07-20T07:50:20Z</dcterms:created>
  <dcterms:modified xsi:type="dcterms:W3CDTF">2025-11-10T08:04:17Z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738c4342-b737-43ba-94be-0f6db763ea0f</vt:lpwstr>
  </property>
</Properties>
</file>