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n325\Desktop\財政状況資料集\"/>
    </mc:Choice>
  </mc:AlternateContent>
  <xr:revisionPtr revIDLastSave="0" documentId="13_ncr:1_{404D6D05-6348-4235-AF42-5CB2FF32169B}" xr6:coauthVersionLast="47" xr6:coauthVersionMax="47" xr10:uidLastSave="{00000000-0000-0000-0000-000000000000}"/>
  <bookViews>
    <workbookView xWindow="-120" yWindow="-120" windowWidth="20730" windowHeight="1083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C35" i="10"/>
  <c r="CO34" i="10"/>
  <c r="BE34" i="10"/>
  <c r="U34" i="10"/>
  <c r="C34" i="10"/>
  <c r="U35" i="10" l="1"/>
  <c r="U36"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alcChain>
</file>

<file path=xl/sharedStrings.xml><?xml version="1.0" encoding="utf-8"?>
<sst xmlns="http://schemas.openxmlformats.org/spreadsheetml/2006/main" count="1076" uniqueCount="598">
  <si>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</si>
  <si>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</si>
  <si>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</si>
  <si>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</si>
  <si>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</si>
  <si>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</si>
  <si>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</si>
  <si>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</si>
  <si>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</si>
  <si>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</si>
  <si>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</si>
  <si>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</si>
  <si>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</si>
  <si>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</si>
  <si>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</si>
  <si>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</si>
  <si>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</si>
  <si>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</si>
  <si>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</si>
  <si>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</si>
  <si>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</si>
  <si>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</si>
  <si>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</si>
  <si>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</si>
  <si>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</si>
  <si>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</si>
  <si>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</si>
  <si>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</si>
  <si>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</si>
  <si>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</si>
  <si>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</si>
  <si>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</si>
  <si>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</si>
  <si>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</si>
  <si>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</si>
  <si>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</si>
  <si>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</si>
  <si>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</si>
  <si>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</si>
  <si>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</si>
  <si>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</si>
  <si>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</si>
  <si>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</si>
  <si>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</si>
  <si>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</si>
  <si>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</si>
  <si>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</si>
  <si>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</si>
  <si>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</si>
  <si>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</si>
  <si>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</si>
  <si>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</si>
  <si>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</si>
  <si>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</si>
  <si>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</si>
  <si>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</si>
  <si>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</si>
  <si>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</si>
  <si>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</si>
  <si>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</si>
  <si>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</si>
  <si>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</si>
  <si>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</si>
  <si>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</si>
  <si>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</si>
  <si>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</si>
  <si>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</si>
  <si>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</si>
  <si>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</si>
  <si>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</si>
  <si>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</si>
  <si>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</si>
  <si>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</si>
  <si>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</si>
  <si>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</si>
  <si>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</si>
  <si>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</si>
  <si>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</si>
  <si>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</si>
  <si>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</si>
  <si>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</si>
  <si>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</si>
  <si>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</si>
  <si>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</si>
  <si>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</si>
  <si>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</si>
  <si>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</si>
  <si>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</si>
  <si>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</si>
  <si>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</si>
  <si>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</si>
  <si>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</si>
  <si>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</si>
  <si>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</si>
  <si>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</si>
  <si>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</si>
  <si>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</si>
  <si>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</si>
  <si>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</si>
  <si>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</si>
  <si>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</si>
  <si>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</si>
  <si>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</si>
  <si>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</si>
  <si>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</si>
  <si>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</si>
  <si>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</si>
  <si>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</si>
  <si>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</si>
  <si>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</si>
  <si>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</si>
  <si>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</si>
  <si>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</si>
  <si>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</si>
  <si>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</si>
  <si>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</si>
  <si>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</si>
  <si>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</si>
  <si>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</si>
  <si>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</si>
  <si>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</si>
  <si>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</si>
  <si>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</si>
  <si>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</si>
  <si>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</si>
  <si>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</si>
  <si>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</si>
  <si>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</si>
  <si>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</si>
  <si>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</si>
  <si>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</si>
  <si>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</si>
  <si>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</si>
  <si>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</si>
  <si>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</si>
  <si>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</si>
  <si>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</si>
  <si>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</si>
  <si>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</si>
  <si>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</si>
  <si>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</si>
  <si>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</si>
  <si>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</si>
  <si>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</si>
  <si>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</si>
  <si>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</si>
  <si>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</si>
  <si>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</si>
  <si>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</si>
  <si>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</si>
  <si>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</si>
  <si>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</si>
  <si>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</si>
  <si>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</si>
  <si>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</si>
  <si>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</si>
  <si>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</si>
  <si>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</si>
  <si>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</si>
  <si>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</si>
  <si>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</si>
  <si>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</si>
  <si>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</si>
  <si>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</si>
  <si>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</si>
  <si>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</si>
  <si>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</si>
  <si>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</si>
  <si>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</si>
  <si>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</si>
  <si>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</si>
  <si>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</si>
  <si>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</si>
  <si>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</si>
  <si>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</si>
  <si>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</si>
  <si>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</si>
  <si>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</si>
  <si>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</si>
  <si>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</si>
  <si>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</si>
  <si>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</si>
  <si>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</si>
  <si>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</si>
  <si>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</si>
  <si>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</si>
  <si>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</si>
  <si>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</si>
  <si>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</si>
  <si>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</si>
  <si>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</si>
  <si>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</si>
  <si>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</si>
  <si>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</si>
  <si>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</si>
  <si>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</si>
  <si>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</si>
  <si>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</si>
  <si>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</si>
  <si>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</si>
  <si>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</si>
  <si>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</si>
  <si>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</si>
  <si>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</si>
  <si>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</si>
  <si>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</si>
  <si>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</si>
  <si>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</si>
  <si>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</si>
  <si>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</si>
  <si>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</si>
  <si>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</si>
  <si>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</si>
  <si>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</si>
  <si>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</si>
  <si>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</si>
  <si>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</si>
  <si>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</si>
  <si>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</si>
  <si>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</si>
  <si>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</si>
  <si>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</si>
  <si>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</si>
  <si>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</si>
  <si>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</si>
  <si>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</si>
  <si>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</si>
  <si>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</si>
  <si>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</si>
  <si>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</si>
  <si>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</si>
  <si>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</si>
  <si>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</si>
  <si>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</si>
  <si>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</si>
  <si>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</si>
  <si>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</si>
  <si>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</si>
  <si>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</si>
  <si>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</si>
  <si>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</si>
  <si>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</si>
  <si>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</si>
  <si>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</si>
  <si>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</si>
  <si>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</si>
  <si>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</si>
  <si>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</si>
  <si>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</si>
  <si>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</si>
  <si>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</si>
  <si>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</si>
  <si>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</si>
  <si>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</si>
  <si>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</si>
  <si>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</si>
  <si>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</si>
  <si>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</si>
  <si>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</si>
  <si>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</si>
  <si>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</si>
  <si>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</si>
  <si>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</si>
  <si>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</si>
  <si>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</si>
  <si>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</si>
  <si>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</si>
  <si>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</si>
  <si>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</si>
  <si>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</si>
  <si>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</si>
  <si>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</si>
  <si>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</si>
  <si>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</si>
  <si>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</si>
  <si>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</si>
  <si>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</si>
  <si>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</si>
  <si>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</si>
  <si>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</si>
  <si>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</si>
  <si>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</si>
  <si>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</si>
  <si>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</si>
  <si>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</si>
  <si>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</si>
  <si>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</si>
  <si>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</si>
  <si>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</si>
  <si>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</si>
  <si>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</si>
  <si>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</si>
  <si>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</si>
  <si>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</si>
  <si>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</si>
  <si>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</si>
  <si>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</si>
  <si>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</si>
  <si>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</si>
  <si>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</si>
  <si>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</si>
  <si>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</si>
  <si>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</si>
  <si>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</si>
  <si>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</si>
  <si>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</si>
  <si>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</si>
  <si>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</si>
  <si>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</si>
  <si>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</si>
  <si>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</si>
  <si>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</si>
  <si>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</si>
  <si>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</si>
  <si>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</si>
  <si>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</si>
  <si>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</si>
  <si>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</si>
  <si>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</si>
  <si>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</si>
  <si>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</si>
  <si>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</si>
  <si>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</si>
  <si>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</si>
  <si>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</si>
  <si>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</si>
  <si>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</si>
  <si>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</si>
  <si>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</si>
  <si>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</si>
  <si>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</si>
  <si>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</si>
  <si>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</si>
  <si>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</si>
  <si>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</si>
  <si>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</si>
  <si>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</si>
  <si>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</si>
  <si>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</si>
  <si>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</si>
  <si>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</si>
  <si>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</si>
  <si>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</si>
  <si>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</si>
  <si>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</si>
  <si>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</si>
  <si>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</si>
  <si>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</si>
  <si>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</si>
  <si>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</si>
  <si>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</si>
  <si>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</si>
  <si>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</si>
  <si>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</si>
  <si>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</si>
  <si>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</si>
  <si>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</si>
  <si>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</si>
  <si>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</si>
  <si>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</si>
  <si>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</si>
  <si>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</si>
  <si>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</si>
  <si>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</si>
  <si>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</si>
  <si>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</si>
  <si>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</si>
  <si>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</si>
  <si>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</si>
  <si>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</si>
  <si>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</si>
  <si>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</si>
  <si>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</si>
  <si>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</si>
  <si>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</si>
  <si>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</si>
  <si>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</si>
  <si>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</si>
  <si>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</si>
  <si>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</si>
  <si>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</si>
  <si>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</si>
  <si>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</si>
  <si>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</si>
  <si>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</si>
  <si>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</si>
  <si>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</si>
  <si>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</si>
  <si>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</si>
  <si>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</si>
  <si>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</si>
  <si>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</si>
  <si>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</si>
  <si>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</si>
  <si>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</si>
  <si>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</si>
  <si>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</si>
  <si>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</si>
  <si>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</si>
  <si>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</si>
  <si>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</si>
  <si>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</si>
  <si>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</si>
  <si>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</si>
  <si>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</si>
  <si>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</si>
  <si>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</si>
  <si>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</si>
  <si>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</si>
  <si>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</si>
  <si>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</si>
  <si>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</si>
  <si>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</si>
  <si>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</si>
  <si>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</si>
  <si>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</si>
  <si>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</si>
  <si>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</si>
  <si>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</si>
  <si>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</si>
  <si>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</si>
  <si>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</si>
  <si>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</si>
  <si>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</si>
  <si>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</si>
  <si>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</si>
  <si>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</si>
  <si>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</si>
  <si>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</si>
  <si>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</si>
  <si>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</si>
  <si>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</si>
  <si>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</si>
  <si>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</si>
  <si>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</si>
  <si>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</si>
  <si>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</si>
  <si>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</si>
  <si>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</si>
  <si>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</si>
  <si>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</si>
  <si>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</si>
  <si>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</si>
  <si>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</si>
  <si>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</si>
  <si>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</si>
  <si>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</si>
  <si>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</si>
  <si>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</si>
  <si>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</si>
  <si>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</si>
  <si>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</si>
  <si>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</si>
  <si>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</si>
  <si>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</si>
  <si>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</si>
  <si>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</si>
  <si>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</si>
  <si>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</si>
  <si>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</si>
  <si>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</si>
  <si>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</si>
  <si>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</si>
  <si>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</si>
  <si>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</si>
  <si>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</si>
  <si>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</si>
  <si>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</si>
  <si>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</si>
  <si>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</si>
  <si>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</si>
  <si>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</si>
  <si>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</si>
  <si>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</si>
  <si>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</si>
  <si>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</si>
  <si>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</si>
  <si>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</si>
  <si>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</si>
  <si>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</si>
  <si>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</si>
  <si>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</si>
  <si>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</si>
  <si>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</si>
  <si>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</si>
  <si>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</si>
  <si>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</si>
  <si>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</si>
  <si>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</si>
  <si>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</si>
  <si>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</si>
  <si>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</si>
  <si>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</si>
  <si>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</si>
  <si>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</si>
  <si>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</si>
  <si>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</si>
  <si>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</si>
  <si>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</si>
  <si>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</si>
  <si>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</si>
  <si>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</si>
  <si>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</si>
  <si>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</si>
  <si>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</si>
  <si>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</si>
  <si>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</si>
  <si>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</si>
  <si>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</si>
  <si>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</si>
  <si>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</si>
  <si>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</si>
  <si>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</si>
  <si>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</si>
  <si>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</si>
  <si>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</si>
  <si>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</si>
  <si>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</si>
  <si>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</si>
  <si>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</si>
  <si>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</si>
  <si>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</si>
  <si>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</si>
  <si>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</si>
  <si>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</si>
  <si>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</si>
  <si>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</si>
  <si>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</si>
  <si>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</si>
  <si>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</si>
  <si>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</si>
  <si>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</si>
  <si>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</si>
  <si>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</si>
  <si>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</si>
  <si>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</si>
  <si>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</si>
  <si>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</si>
  <si>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</si>
  <si>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</si>
  <si>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</si>
  <si>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</si>
  <si>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</si>
  <si>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</si>
  <si>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</si>
  <si>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</si>
  <si>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</si>
  <si>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</si>
  <si>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</si>
  <si>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</si>
  <si>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</si>
  <si>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</si>
  <si>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</si>
  <si>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</si>
  <si>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</si>
  <si>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</si>
  <si>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</si>
  <si>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3.61</t>
  </si>
  <si>
    <t>▲ 3.04</t>
  </si>
  <si>
    <t>▲ 1.12</t>
  </si>
  <si>
    <t>水道事業会計</t>
  </si>
  <si>
    <t>下水道事業会計</t>
  </si>
  <si>
    <t>一般会計</t>
  </si>
  <si>
    <t>国民健康保険特別会計</t>
  </si>
  <si>
    <t>▲ 0.53</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</si>
  <si>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</si>
  <si>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</si>
  <si>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</si>
  <si>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</si>
  <si>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</si>
  <si>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</si>
  <si>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</si>
  <si>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</si>
  <si>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</si>
  <si>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</si>
  <si>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有明広域行政事務組合</t>
    <rPh sb="0" eb="2">
      <t>アリアケ</t>
    </rPh>
    <rPh sb="2" eb="4">
      <t>コウイキ</t>
    </rPh>
    <rPh sb="4" eb="6">
      <t>ギョウセイ</t>
    </rPh>
    <rPh sb="6" eb="8">
      <t>ジム</t>
    </rPh>
    <rPh sb="8" eb="10">
      <t>クミアイ</t>
    </rPh>
    <phoneticPr fontId="2"/>
  </si>
  <si>
    <t>熊本県市町村総合事務組合</t>
    <rPh sb="0" eb="3">
      <t>クマモトケン</t>
    </rPh>
    <rPh sb="3" eb="6">
      <t>シチョウソン</t>
    </rPh>
    <rPh sb="6" eb="8">
      <t>ソウゴウ</t>
    </rPh>
    <rPh sb="8" eb="10">
      <t>ジム</t>
    </rPh>
    <rPh sb="10" eb="12">
      <t>クミアイ</t>
    </rPh>
    <phoneticPr fontId="2"/>
  </si>
  <si>
    <t>-</t>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</si>
  <si>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</si>
  <si>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熊本県後期高齢者医療広域連合（後期高齢者医療広域連合）</t>
    <rPh sb="0" eb="3">
      <t>クマモトケン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コウイキ</t>
    </rPh>
    <rPh sb="24" eb="26">
      <t>レンゴウ</t>
    </rPh>
    <phoneticPr fontId="2"/>
  </si>
  <si>
    <t>介護給付費準備基金</t>
    <rPh sb="0" eb="2">
      <t>カイゴ</t>
    </rPh>
    <rPh sb="2" eb="4">
      <t>キュウフ</t>
    </rPh>
    <rPh sb="4" eb="5">
      <t>ヒ</t>
    </rPh>
    <rPh sb="5" eb="7">
      <t>ジュンビ</t>
    </rPh>
    <rPh sb="7" eb="9">
      <t>キキン</t>
    </rPh>
    <phoneticPr fontId="2"/>
  </si>
  <si>
    <t>国民健康保険基金</t>
    <rPh sb="0" eb="2">
      <t>コクミン</t>
    </rPh>
    <rPh sb="2" eb="4">
      <t>ケンコウ</t>
    </rPh>
    <rPh sb="4" eb="6">
      <t>ホケン</t>
    </rPh>
    <rPh sb="6" eb="8">
      <t>キキン</t>
    </rPh>
    <phoneticPr fontId="2"/>
  </si>
  <si>
    <t>福祉のまちづくり基金</t>
    <rPh sb="0" eb="2">
      <t>フクシ</t>
    </rPh>
    <rPh sb="8" eb="10">
      <t>キキン</t>
    </rPh>
    <phoneticPr fontId="2"/>
  </si>
  <si>
    <t>環境整備協力費基金</t>
    <rPh sb="0" eb="2">
      <t>カンキョウ</t>
    </rPh>
    <rPh sb="2" eb="4">
      <t>セイビ</t>
    </rPh>
    <rPh sb="4" eb="6">
      <t>キョウリョク</t>
    </rPh>
    <rPh sb="6" eb="7">
      <t>ヒ</t>
    </rPh>
    <rPh sb="7" eb="9">
      <t>キキン</t>
    </rPh>
    <phoneticPr fontId="2"/>
  </si>
  <si>
    <t>ふるさと水と土保全基金</t>
    <rPh sb="4" eb="5">
      <t>ミズ</t>
    </rPh>
    <rPh sb="6" eb="7">
      <t>ツチ</t>
    </rPh>
    <rPh sb="7" eb="9">
      <t>ホゼン</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</si>
  <si>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</si>
  <si>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</si>
  <si>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</si>
  <si>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</si>
  <si>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は平成30年度に比べ、将来負担比率及び有形固定資産減価償却率ともに低下しておりますが、施設の保全費用等により将来負担比率の上昇に繋がることのないよう、公共施設等総合管理計画を着実に遂行し、総費用の圧縮を図ります。また、有形固定資産減価償却率を見ますと令和元年度は平成30年度に比べ低下しておりますが、これは地域優良賃貸住宅整備によるものであり、施設全体の老朽化は進行している状況にあります。今後も施設の老朽化に伴い有形固定資産減価償却率は上昇する見込みとなっておりますので、施設の長寿命化、更新を検討しながら施設を適切に維持保全するとともに比率の抑制に努めてまいります。また、将来負担比率の減少についても公債費の減少のほか、基金の残高の増加などが要因となっていることから、起債や基金についても適正な管理に努めてまいります。</t>
    <rPh sb="1" eb="2">
      <t>レイ</t>
    </rPh>
    <rPh sb="2" eb="3">
      <t>ワ</t>
    </rPh>
    <rPh sb="3" eb="4">
      <t>モト</t>
    </rPh>
    <rPh sb="131" eb="132">
      <t>レイ</t>
    </rPh>
    <rPh sb="132" eb="133">
      <t>ワ</t>
    </rPh>
    <rPh sb="133" eb="134">
      <t>モト</t>
    </rPh>
    <rPh sb="294" eb="296">
      <t>ショウライ</t>
    </rPh>
    <rPh sb="296" eb="298">
      <t>フタン</t>
    </rPh>
    <rPh sb="298" eb="300">
      <t>ヒリツ</t>
    </rPh>
    <rPh sb="301" eb="303">
      <t>ゲンショウ</t>
    </rPh>
    <rPh sb="308" eb="311">
      <t>コウサイヒ</t>
    </rPh>
    <rPh sb="312" eb="314">
      <t>ゲンショウ</t>
    </rPh>
    <rPh sb="318" eb="320">
      <t>キキン</t>
    </rPh>
    <rPh sb="321" eb="323">
      <t>ザンダカ</t>
    </rPh>
    <rPh sb="324" eb="326">
      <t>ゾウカ</t>
    </rPh>
    <rPh sb="329" eb="331">
      <t>ヨウイン</t>
    </rPh>
    <rPh sb="342" eb="344">
      <t>キサイ</t>
    </rPh>
    <rPh sb="345" eb="347">
      <t>キキン</t>
    </rPh>
    <rPh sb="352" eb="354">
      <t>テキセイ</t>
    </rPh>
    <rPh sb="355" eb="357">
      <t>カンリ</t>
    </rPh>
    <rPh sb="358" eb="359">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</si>
  <si>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</si>
  <si>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</si>
  <si>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</si>
  <si>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</si>
  <si>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</si>
  <si>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</si>
  <si>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将来負担比率、実質公債費比率ともに類似団体の平均を上回っておりますが、一般会計、下水道事業会計ともに計画的に地方債を償還しているため、比率は着実に減少してきております。
今後、公共施設の更新費用を地方債等で賄っていくことが想定されますが、施設の長寿命化による総事業費の抑制、更新費用の基金積立を行い、比率の抑制に努めてまいります。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</si>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</sst>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0" fontId="7" fillId="0" borderId="39" xfId="4" applyFont="1" applyBorder="1">
      <alignment vertical="center"/>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0" fontId="13" fillId="0" borderId="50" xfId="1" applyFont="1" applyBorder="1" applyAlignment="1">
      <alignment horizontal="center" vertical="center"/>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0" fontId="20" fillId="0" borderId="0" xfId="10">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0" xfId="11" applyFont="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2" fillId="6" borderId="0" xfId="12" applyFont="1" applyFill="1">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34" fillId="0" borderId="0" xfId="16" applyFont="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12" xfId="8" applyFont="1" applyBorder="1">
      <alignment vertical="center"/>
    </xf>
    <xf numFmtId="0" fontId="24" fillId="0" borderId="48" xfId="8" applyFont="1" applyBorder="1">
      <alignment vertical="center"/>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7D87-4A36-8A17-703920732E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27036</c:v>
                </c:pt>
                <c:pt idx="1">
                  <c:v>51434</c:v>
                </c:pt>
                <c:pt idx="2">
                  <c:v>26282</c:v>
                </c:pt>
                <c:pt idx="3">
                  <c:v>78365</c:v>
                </c:pt>
                <c:pt idx="4">
                  <c:v>123872</c:v>
                </c:pt>
              </c:numCache>
            </c:numRef>
          </c:val>
          <c:smooth val="0"/>
          <c:extLst>
            <c:ext xmlns:c16="http://schemas.microsoft.com/office/drawing/2014/chart" uri="{C3380CC4-5D6E-409C-BE32-E72D297353CC}">
              <c16:uniqueId val="{00000001-7D87-4A36-8A17-703920732E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4.93</c:v>
                </c:pt>
                <c:pt idx="1">
                  <c:v>1.42</c:v>
                </c:pt>
                <c:pt idx="2">
                  <c:v>2.65</c:v>
                </c:pt>
                <c:pt idx="3">
                  <c:v>1.1599999999999999</c:v>
                </c:pt>
                <c:pt idx="4">
                  <c:v>1.79</c:v>
                </c:pt>
              </c:numCache>
            </c:numRef>
          </c:val>
          <c:extLst>
            <c:ext xmlns:c16="http://schemas.microsoft.com/office/drawing/2014/chart" uri="{C3380CC4-5D6E-409C-BE32-E72D297353CC}">
              <c16:uniqueId val="{00000000-7C5C-441A-AA3B-7C49D3EB82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10.64</c:v>
                </c:pt>
                <c:pt idx="1">
                  <c:v>13.81</c:v>
                </c:pt>
                <c:pt idx="2">
                  <c:v>10</c:v>
                </c:pt>
                <c:pt idx="3">
                  <c:v>11.74</c:v>
                </c:pt>
                <c:pt idx="4">
                  <c:v>13.79</c:v>
                </c:pt>
              </c:numCache>
            </c:numRef>
          </c:val>
          <c:extLst>
            <c:ext xmlns:c16="http://schemas.microsoft.com/office/drawing/2014/chart" uri="{C3380CC4-5D6E-409C-BE32-E72D297353CC}">
              <c16:uniqueId val="{00000001-7C5C-441A-AA3B-7C49D3EB82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2.0099999999999998</c:v>
                </c:pt>
                <c:pt idx="1">
                  <c:v>-3.61</c:v>
                </c:pt>
                <c:pt idx="2">
                  <c:v>-3.04</c:v>
                </c:pt>
                <c:pt idx="3">
                  <c:v>-1.1200000000000001</c:v>
                </c:pt>
                <c:pt idx="4">
                  <c:v>2.0099999999999998</c:v>
                </c:pt>
              </c:numCache>
            </c:numRef>
          </c:val>
          <c:smooth val="0"/>
          <c:extLst>
            <c:ext xmlns:c16="http://schemas.microsoft.com/office/drawing/2014/chart" uri="{C3380CC4-5D6E-409C-BE32-E72D297353CC}">
              <c16:uniqueId val="{00000002-7C5C-441A-AA3B-7C49D3EB82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0.04</c:v>
                </c:pt>
                <c:pt idx="2">
                  <c:v>#N/A</c:v>
                </c:pt>
                <c:pt idx="3">
                  <c:v>1.1100000000000001</c:v>
                </c:pt>
                <c:pt idx="4">
                  <c:v>0</c:v>
                </c:pt>
                <c:pt idx="5">
                  <c:v>0</c:v>
                </c:pt>
                <c:pt idx="6">
                  <c:v>0</c:v>
                </c:pt>
                <c:pt idx="7">
                  <c:v>0</c:v>
                </c:pt>
                <c:pt idx="8">
                  <c:v>0</c:v>
                </c:pt>
                <c:pt idx="9">
                  <c:v>0</c:v>
                </c:pt>
              </c:numCache>
            </c:numRef>
          </c:val>
          <c:extLst>
            <c:ext xmlns:c16="http://schemas.microsoft.com/office/drawing/2014/chart" uri="{C3380CC4-5D6E-409C-BE32-E72D297353CC}">
              <c16:uniqueId val="{00000000-FA04-4E1F-AA29-71EA1B6BAAF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04-4E1F-AA29-71EA1B6BAAF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A04-4E1F-AA29-71EA1B6BAAF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A04-4E1F-AA29-71EA1B6BAAF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0.01</c:v>
                </c:pt>
                <c:pt idx="8">
                  <c:v>#N/A</c:v>
                </c:pt>
                <c:pt idx="9">
                  <c:v>0.01</c:v>
                </c:pt>
              </c:numCache>
            </c:numRef>
          </c:val>
          <c:extLst>
            <c:ext xmlns:c16="http://schemas.microsoft.com/office/drawing/2014/chart" uri="{C3380CC4-5D6E-409C-BE32-E72D297353CC}">
              <c16:uniqueId val="{00000004-FA04-4E1F-AA29-71EA1B6BAAF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2.33</c:v>
                </c:pt>
                <c:pt idx="2">
                  <c:v>#N/A</c:v>
                </c:pt>
                <c:pt idx="3">
                  <c:v>1.43</c:v>
                </c:pt>
                <c:pt idx="4">
                  <c:v>#N/A</c:v>
                </c:pt>
                <c:pt idx="5">
                  <c:v>1.51</c:v>
                </c:pt>
                <c:pt idx="6">
                  <c:v>#N/A</c:v>
                </c:pt>
                <c:pt idx="7">
                  <c:v>1.25</c:v>
                </c:pt>
                <c:pt idx="8">
                  <c:v>#N/A</c:v>
                </c:pt>
                <c:pt idx="9">
                  <c:v>0.67</c:v>
                </c:pt>
              </c:numCache>
            </c:numRef>
          </c:val>
          <c:extLst>
            <c:ext xmlns:c16="http://schemas.microsoft.com/office/drawing/2014/chart" uri="{C3380CC4-5D6E-409C-BE32-E72D297353CC}">
              <c16:uniqueId val="{00000005-FA04-4E1F-AA29-71EA1B6BAAF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0.53</c:v>
                </c:pt>
                <c:pt idx="1">
                  <c:v>#N/A</c:v>
                </c:pt>
                <c:pt idx="2">
                  <c:v>#N/A</c:v>
                </c:pt>
                <c:pt idx="3">
                  <c:v>1.1299999999999999</c:v>
                </c:pt>
                <c:pt idx="4">
                  <c:v>#N/A</c:v>
                </c:pt>
                <c:pt idx="5">
                  <c:v>2.31</c:v>
                </c:pt>
                <c:pt idx="6">
                  <c:v>#N/A</c:v>
                </c:pt>
                <c:pt idx="7">
                  <c:v>1.67</c:v>
                </c:pt>
                <c:pt idx="8">
                  <c:v>#N/A</c:v>
                </c:pt>
                <c:pt idx="9">
                  <c:v>1.52</c:v>
                </c:pt>
              </c:numCache>
            </c:numRef>
          </c:val>
          <c:extLst>
            <c:ext xmlns:c16="http://schemas.microsoft.com/office/drawing/2014/chart" uri="{C3380CC4-5D6E-409C-BE32-E72D297353CC}">
              <c16:uniqueId val="{00000006-FA04-4E1F-AA29-71EA1B6BAAF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4.93</c:v>
                </c:pt>
                <c:pt idx="2">
                  <c:v>#N/A</c:v>
                </c:pt>
                <c:pt idx="3">
                  <c:v>1.41</c:v>
                </c:pt>
                <c:pt idx="4">
                  <c:v>#N/A</c:v>
                </c:pt>
                <c:pt idx="5">
                  <c:v>2.65</c:v>
                </c:pt>
                <c:pt idx="6">
                  <c:v>#N/A</c:v>
                </c:pt>
                <c:pt idx="7">
                  <c:v>1.1599999999999999</c:v>
                </c:pt>
                <c:pt idx="8">
                  <c:v>#N/A</c:v>
                </c:pt>
                <c:pt idx="9">
                  <c:v>1.78</c:v>
                </c:pt>
              </c:numCache>
            </c:numRef>
          </c:val>
          <c:extLst>
            <c:ext xmlns:c16="http://schemas.microsoft.com/office/drawing/2014/chart" uri="{C3380CC4-5D6E-409C-BE32-E72D297353CC}">
              <c16:uniqueId val="{00000007-FA04-4E1F-AA29-71EA1B6BAAF9}"/>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#N/A</c:v>
                </c:pt>
                <c:pt idx="5">
                  <c:v>0.92</c:v>
                </c:pt>
                <c:pt idx="6">
                  <c:v>#N/A</c:v>
                </c:pt>
                <c:pt idx="7">
                  <c:v>2.5099999999999998</c:v>
                </c:pt>
                <c:pt idx="8">
                  <c:v>#N/A</c:v>
                </c:pt>
                <c:pt idx="9">
                  <c:v>2.4</c:v>
                </c:pt>
              </c:numCache>
            </c:numRef>
          </c:val>
          <c:extLst>
            <c:ext xmlns:c16="http://schemas.microsoft.com/office/drawing/2014/chart" uri="{C3380CC4-5D6E-409C-BE32-E72D297353CC}">
              <c16:uniqueId val="{00000008-FA04-4E1F-AA29-71EA1B6BAAF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7.71</c:v>
                </c:pt>
                <c:pt idx="2">
                  <c:v>#N/A</c:v>
                </c:pt>
                <c:pt idx="3">
                  <c:v>9.01</c:v>
                </c:pt>
                <c:pt idx="4">
                  <c:v>#N/A</c:v>
                </c:pt>
                <c:pt idx="5">
                  <c:v>10.08</c:v>
                </c:pt>
                <c:pt idx="6">
                  <c:v>#N/A</c:v>
                </c:pt>
                <c:pt idx="7">
                  <c:v>11.04</c:v>
                </c:pt>
                <c:pt idx="8">
                  <c:v>#N/A</c:v>
                </c:pt>
                <c:pt idx="9">
                  <c:v>11.51</c:v>
                </c:pt>
              </c:numCache>
            </c:numRef>
          </c:val>
          <c:extLst>
            <c:ext xmlns:c16="http://schemas.microsoft.com/office/drawing/2014/chart" uri="{C3380CC4-5D6E-409C-BE32-E72D297353CC}">
              <c16:uniqueId val="{00000009-FA04-4E1F-AA29-71EA1B6BAAF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763</c:v>
                </c:pt>
                <c:pt idx="5">
                  <c:v>759</c:v>
                </c:pt>
                <c:pt idx="8">
                  <c:v>787</c:v>
                </c:pt>
                <c:pt idx="11">
                  <c:v>1541</c:v>
                </c:pt>
                <c:pt idx="14">
                  <c:v>2128</c:v>
                </c:pt>
              </c:numCache>
            </c:numRef>
          </c:val>
          <c:extLst>
            <c:ext xmlns:c16="http://schemas.microsoft.com/office/drawing/2014/chart" uri="{C3380CC4-5D6E-409C-BE32-E72D297353CC}">
              <c16:uniqueId val="{00000000-A821-4F34-A724-0B808DC09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821-4F34-A724-0B808DC09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3</c:v>
                </c:pt>
                <c:pt idx="6">
                  <c:v>4</c:v>
                </c:pt>
                <c:pt idx="9">
                  <c:v>759</c:v>
                </c:pt>
                <c:pt idx="12">
                  <c:v>1366</c:v>
                </c:pt>
              </c:numCache>
            </c:numRef>
          </c:val>
          <c:extLst>
            <c:ext xmlns:c16="http://schemas.microsoft.com/office/drawing/2014/chart" uri="{C3380CC4-5D6E-409C-BE32-E72D297353CC}">
              <c16:uniqueId val="{00000002-A821-4F34-A724-0B808DC09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193</c:v>
                </c:pt>
                <c:pt idx="3">
                  <c:v>201</c:v>
                </c:pt>
                <c:pt idx="6">
                  <c:v>206</c:v>
                </c:pt>
                <c:pt idx="9">
                  <c:v>208</c:v>
                </c:pt>
                <c:pt idx="12">
                  <c:v>192</c:v>
                </c:pt>
              </c:numCache>
            </c:numRef>
          </c:val>
          <c:extLst>
            <c:ext xmlns:c16="http://schemas.microsoft.com/office/drawing/2014/chart" uri="{C3380CC4-5D6E-409C-BE32-E72D297353CC}">
              <c16:uniqueId val="{00000003-A821-4F34-A724-0B808DC09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421</c:v>
                </c:pt>
                <c:pt idx="3">
                  <c:v>388</c:v>
                </c:pt>
                <c:pt idx="6">
                  <c:v>281</c:v>
                </c:pt>
                <c:pt idx="9">
                  <c:v>311</c:v>
                </c:pt>
                <c:pt idx="12">
                  <c:v>322</c:v>
                </c:pt>
              </c:numCache>
            </c:numRef>
          </c:val>
          <c:extLst>
            <c:ext xmlns:c16="http://schemas.microsoft.com/office/drawing/2014/chart" uri="{C3380CC4-5D6E-409C-BE32-E72D297353CC}">
              <c16:uniqueId val="{00000004-A821-4F34-A724-0B808DC09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21-4F34-A724-0B808DC09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821-4F34-A724-0B808DC09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573</c:v>
                </c:pt>
                <c:pt idx="3">
                  <c:v>571</c:v>
                </c:pt>
                <c:pt idx="6">
                  <c:v>560</c:v>
                </c:pt>
                <c:pt idx="9">
                  <c:v>528</c:v>
                </c:pt>
                <c:pt idx="12">
                  <c:v>504</c:v>
                </c:pt>
              </c:numCache>
            </c:numRef>
          </c:val>
          <c:extLst>
            <c:ext xmlns:c16="http://schemas.microsoft.com/office/drawing/2014/chart" uri="{C3380CC4-5D6E-409C-BE32-E72D297353CC}">
              <c16:uniqueId val="{00000007-A821-4F34-A724-0B808DC091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427</c:v>
                </c:pt>
                <c:pt idx="2">
                  <c:v>#N/A</c:v>
                </c:pt>
                <c:pt idx="3">
                  <c:v>#N/A</c:v>
                </c:pt>
                <c:pt idx="4">
                  <c:v>404</c:v>
                </c:pt>
                <c:pt idx="5">
                  <c:v>#N/A</c:v>
                </c:pt>
                <c:pt idx="6">
                  <c:v>#N/A</c:v>
                </c:pt>
                <c:pt idx="7">
                  <c:v>264</c:v>
                </c:pt>
                <c:pt idx="8">
                  <c:v>#N/A</c:v>
                </c:pt>
                <c:pt idx="9">
                  <c:v>#N/A</c:v>
                </c:pt>
                <c:pt idx="10">
                  <c:v>265</c:v>
                </c:pt>
                <c:pt idx="11">
                  <c:v>#N/A</c:v>
                </c:pt>
                <c:pt idx="12">
                  <c:v>#N/A</c:v>
                </c:pt>
                <c:pt idx="13">
                  <c:v>256</c:v>
                </c:pt>
                <c:pt idx="14">
                  <c:v>#N/A</c:v>
                </c:pt>
              </c:numCache>
            </c:numRef>
          </c:val>
          <c:smooth val="0"/>
          <c:extLst>
            <c:ext xmlns:c16="http://schemas.microsoft.com/office/drawing/2014/chart" uri="{C3380CC4-5D6E-409C-BE32-E72D297353CC}">
              <c16:uniqueId val="{00000008-A821-4F34-A724-0B808DC091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8024</c:v>
                </c:pt>
                <c:pt idx="5">
                  <c:v>8153</c:v>
                </c:pt>
                <c:pt idx="8">
                  <c:v>7934</c:v>
                </c:pt>
                <c:pt idx="11">
                  <c:v>7753</c:v>
                </c:pt>
                <c:pt idx="14">
                  <c:v>7503</c:v>
                </c:pt>
              </c:numCache>
            </c:numRef>
          </c:val>
          <c:extLst>
            <c:ext xmlns:c16="http://schemas.microsoft.com/office/drawing/2014/chart" uri="{C3380CC4-5D6E-409C-BE32-E72D297353CC}">
              <c16:uniqueId val="{00000000-631B-4212-BB43-6416A8E98D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132</c:v>
                </c:pt>
                <c:pt idx="5">
                  <c:v>6736</c:v>
                </c:pt>
                <c:pt idx="8">
                  <c:v>6712</c:v>
                </c:pt>
                <c:pt idx="11">
                  <c:v>5971</c:v>
                </c:pt>
                <c:pt idx="14">
                  <c:v>4509</c:v>
                </c:pt>
              </c:numCache>
            </c:numRef>
          </c:val>
          <c:extLst>
            <c:ext xmlns:c16="http://schemas.microsoft.com/office/drawing/2014/chart" uri="{C3380CC4-5D6E-409C-BE32-E72D297353CC}">
              <c16:uniqueId val="{00000001-631B-4212-BB43-6416A8E98D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579</c:v>
                </c:pt>
                <c:pt idx="5">
                  <c:v>764</c:v>
                </c:pt>
                <c:pt idx="8">
                  <c:v>638</c:v>
                </c:pt>
                <c:pt idx="11">
                  <c:v>825</c:v>
                </c:pt>
                <c:pt idx="14">
                  <c:v>989</c:v>
                </c:pt>
              </c:numCache>
            </c:numRef>
          </c:val>
          <c:extLst>
            <c:ext xmlns:c16="http://schemas.microsoft.com/office/drawing/2014/chart" uri="{C3380CC4-5D6E-409C-BE32-E72D297353CC}">
              <c16:uniqueId val="{00000002-631B-4212-BB43-6416A8E98D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1B-4212-BB43-6416A8E98D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1B-4212-BB43-6416A8E98D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1B-4212-BB43-6416A8E98D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979</c:v>
                </c:pt>
                <c:pt idx="3">
                  <c:v>988</c:v>
                </c:pt>
                <c:pt idx="6">
                  <c:v>960</c:v>
                </c:pt>
                <c:pt idx="9">
                  <c:v>930</c:v>
                </c:pt>
                <c:pt idx="12">
                  <c:v>883</c:v>
                </c:pt>
              </c:numCache>
            </c:numRef>
          </c:val>
          <c:extLst>
            <c:ext xmlns:c16="http://schemas.microsoft.com/office/drawing/2014/chart" uri="{C3380CC4-5D6E-409C-BE32-E72D297353CC}">
              <c16:uniqueId val="{00000006-631B-4212-BB43-6416A8E98D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461</c:v>
                </c:pt>
                <c:pt idx="3">
                  <c:v>515</c:v>
                </c:pt>
                <c:pt idx="6">
                  <c:v>520</c:v>
                </c:pt>
                <c:pt idx="9">
                  <c:v>612</c:v>
                </c:pt>
                <c:pt idx="12">
                  <c:v>633</c:v>
                </c:pt>
              </c:numCache>
            </c:numRef>
          </c:val>
          <c:extLst>
            <c:ext xmlns:c16="http://schemas.microsoft.com/office/drawing/2014/chart" uri="{C3380CC4-5D6E-409C-BE32-E72D297353CC}">
              <c16:uniqueId val="{00000007-631B-4212-BB43-6416A8E98D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5591</c:v>
                </c:pt>
                <c:pt idx="3">
                  <c:v>4983</c:v>
                </c:pt>
                <c:pt idx="6">
                  <c:v>3940</c:v>
                </c:pt>
                <c:pt idx="9">
                  <c:v>3443</c:v>
                </c:pt>
                <c:pt idx="12">
                  <c:v>2829</c:v>
                </c:pt>
              </c:numCache>
            </c:numRef>
          </c:val>
          <c:extLst>
            <c:ext xmlns:c16="http://schemas.microsoft.com/office/drawing/2014/chart" uri="{C3380CC4-5D6E-409C-BE32-E72D297353CC}">
              <c16:uniqueId val="{00000008-631B-4212-BB43-6416A8E98D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6628</c:v>
                </c:pt>
                <c:pt idx="6">
                  <c:v>6627</c:v>
                </c:pt>
                <c:pt idx="9">
                  <c:v>5882</c:v>
                </c:pt>
                <c:pt idx="12">
                  <c:v>4435</c:v>
                </c:pt>
              </c:numCache>
            </c:numRef>
          </c:val>
          <c:extLst>
            <c:ext xmlns:c16="http://schemas.microsoft.com/office/drawing/2014/chart" uri="{C3380CC4-5D6E-409C-BE32-E72D297353CC}">
              <c16:uniqueId val="{00000009-631B-4212-BB43-6416A8E98D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5716</c:v>
                </c:pt>
                <c:pt idx="3">
                  <c:v>5773</c:v>
                </c:pt>
                <c:pt idx="6">
                  <c:v>5730</c:v>
                </c:pt>
                <c:pt idx="9">
                  <c:v>5752</c:v>
                </c:pt>
                <c:pt idx="12">
                  <c:v>5829</c:v>
                </c:pt>
              </c:numCache>
            </c:numRef>
          </c:val>
          <c:extLst>
            <c:ext xmlns:c16="http://schemas.microsoft.com/office/drawing/2014/chart" uri="{C3380CC4-5D6E-409C-BE32-E72D297353CC}">
              <c16:uniqueId val="{0000000A-631B-4212-BB43-6416A8E98D6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4012</c:v>
                </c:pt>
                <c:pt idx="2">
                  <c:v>#N/A</c:v>
                </c:pt>
                <c:pt idx="3">
                  <c:v>#N/A</c:v>
                </c:pt>
                <c:pt idx="4">
                  <c:v>3234</c:v>
                </c:pt>
                <c:pt idx="5">
                  <c:v>#N/A</c:v>
                </c:pt>
                <c:pt idx="6">
                  <c:v>#N/A</c:v>
                </c:pt>
                <c:pt idx="7">
                  <c:v>2493</c:v>
                </c:pt>
                <c:pt idx="8">
                  <c:v>#N/A</c:v>
                </c:pt>
                <c:pt idx="9">
                  <c:v>#N/A</c:v>
                </c:pt>
                <c:pt idx="10">
                  <c:v>2070</c:v>
                </c:pt>
                <c:pt idx="11">
                  <c:v>#N/A</c:v>
                </c:pt>
                <c:pt idx="12">
                  <c:v>#N/A</c:v>
                </c:pt>
                <c:pt idx="13">
                  <c:v>1607</c:v>
                </c:pt>
                <c:pt idx="14">
                  <c:v>#N/A</c:v>
                </c:pt>
              </c:numCache>
            </c:numRef>
          </c:val>
          <c:smooth val="0"/>
          <c:extLst>
            <c:ext xmlns:c16="http://schemas.microsoft.com/office/drawing/2014/chart" uri="{C3380CC4-5D6E-409C-BE32-E72D297353CC}">
              <c16:uniqueId val="{0000000B-631B-4212-BB43-6416A8E98D6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417</c:v>
                </c:pt>
                <c:pt idx="1">
                  <c:v>492</c:v>
                </c:pt>
                <c:pt idx="2">
                  <c:v>575</c:v>
                </c:pt>
              </c:numCache>
            </c:numRef>
          </c:val>
          <c:extLst>
            <c:ext xmlns:c16="http://schemas.microsoft.com/office/drawing/2014/chart" uri="{C3380CC4-5D6E-409C-BE32-E72D297353CC}">
              <c16:uniqueId val="{00000000-D223-412C-BD4D-EB902727C1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D223-412C-BD4D-EB902727C1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c:v>
                </c:pt>
                <c:pt idx="1">
                  <c:v>135</c:v>
                </c:pt>
                <c:pt idx="2">
                  <c:v>116</c:v>
                </c:pt>
              </c:numCache>
            </c:numRef>
          </c:val>
          <c:extLst>
            <c:ext xmlns:c16="http://schemas.microsoft.com/office/drawing/2014/chart" uri="{C3380CC4-5D6E-409C-BE32-E72D297353CC}">
              <c16:uniqueId val="{00000002-D223-412C-BD4D-EB902727C1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{C18B0D36-756D-4AAC-86EE-43252AEBB39A}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48E-4EEE-A6D7-41CBB6FF2ED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{2E831BB4-4F57-4296-92E1-8A59AE796D00}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8E-4EEE-A6D7-41CBB6FF2ED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{2EBEC54B-9C69-4A0B-932B-F3E8CA0E1436}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8E-4EEE-A6D7-41CBB6FF2ED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{A94E0899-8A3F-4EB5-A3CB-BAB414A7AA84}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8E-4EEE-A6D7-41CBB6FF2ED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{AD03475C-D773-4F90-9DFA-A2C8FB11E702}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8E-4EEE-A6D7-41CBB6FF2E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{D82FD429-EB6B-491F-8EFC-0CF0DF7ECA4B}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48E-4EEE-A6D7-41CBB6FF2E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{358CA0C6-7F5C-4F1A-959A-B6B39CC7724D}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48E-4EEE-A6D7-41CBB6FF2E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{78EB4B40-FDE7-4E7D-9CFA-AA2A7957A2DB}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48E-4EEE-A6D7-41CBB6FF2EDF}"/>
                </c:ext>
              </c:extLst>
            </c:dLbl>
            <c:dLbl>
              <c:idx val="32"/>
              <c:layout>
                <c:manualLayout>
                  <c:x val="-1.8557556243689502E-2"/>
                  <c:y val="-7.649291971676744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{53D0BBF3-CC88-4CBA-8502-092475B9B47E}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48E-4EEE-A6D7-41CBB6FF2ED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c:v>
                </c:pt>
                <c:pt idx="8">
                  <c:v>66.400000000000006</c:v>
                </c:pt>
                <c:pt idx="16">
                  <c:v>68.099999999999994</c:v>
                </c:pt>
                <c:pt idx="24">
                  <c:v>66.3</c:v>
                </c:pt>
                <c:pt idx="32">
                  <c:v>61.9</c:v>
                </c:pt>
              </c:numCache>
            </c:numRef>
          </c:xVal>
          <c:yVal>
            <c:numRef>
              <c:f>公会計指標分析・財政指標組合せ分析表!$BP$51:$DC$51</c:f>
              <c:numCache>
                <c:formatCode>#,##0.0;"▲ "#,##0.0</c:formatCode>
                <c:ptCount val="40"/>
                <c:pt idx="0">
                  <c:v>116.3</c:v>
                </c:pt>
                <c:pt idx="8">
                  <c:v>95.9</c:v>
                </c:pt>
                <c:pt idx="16">
                  <c:v>73</c:v>
                </c:pt>
                <c:pt idx="24">
                  <c:v>60.3</c:v>
                </c:pt>
                <c:pt idx="32">
                  <c:v>47</c:v>
                </c:pt>
              </c:numCache>
            </c:numRef>
          </c:yVal>
          <c:smooth val="0"/>
          <c:extLst>
            <c:ext xmlns:c16="http://schemas.microsoft.com/office/drawing/2014/chart" uri="{C3380CC4-5D6E-409C-BE32-E72D297353CC}">
              <c16:uniqueId val="{00000009-648E-4EEE-A6D7-41CBB6FF2ED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4.5603394876116962E-2"/>
                  <c:y val="-5.2984809264135874E-2"/>
                </c:manualLayout>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{2DABE871-2E32-4CEA-AE72-11FE311AB96C}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48E-4EEE-A6D7-41CBB6FF2ED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{2A53DBD6-A1D7-49C7-AD92-54EB2507EE75}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8E-4EEE-A6D7-41CBB6FF2ED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{311C8A89-7E6C-4338-8516-D529A154AD74}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8E-4EEE-A6D7-41CBB6FF2ED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{C0F975AB-8492-45CD-B373-18537FA6E24E}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8E-4EEE-A6D7-41CBB6FF2ED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{423DC8FD-A696-413A-BDB1-115E3B601FDE}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8E-4EEE-A6D7-41CBB6FF2ED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{DCF76D28-678B-4125-92A2-981F0FCD2B12}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48E-4EEE-A6D7-41CBB6FF2ED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{B4829F98-EE89-4074-AC6E-7094BF8B6955}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48E-4EEE-A6D7-41CBB6FF2ED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{CE8737D3-FD73-4D74-B12D-9F21AB7644F5}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48E-4EEE-A6D7-41CBB6FF2ED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{EAD82D10-C7E3-45AC-BA3A-C220E6996B73}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48E-4EEE-A6D7-41CBB6FF2ED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648E-4EEE-A6D7-41CBB6FF2EDF}"/>
            </c:ext>
          </c:extLst>
        </c:ser>
        <c:dLbls>
          <c:showLegendKey val="0"/>
          <c:showVal val="1"/>
          <c:showCatName val="0"/>
          <c:showSerName val="0"/>
          <c:showPercent val="0"/>
          <c:showBubbleSize val="0"/>
        </c:dLbls>
        <c:axId val="46179840"/>
        <c:axId val="46181760"/>
      </c:scatterChart>
      <c:valAx>
        <c:axId val="46179840"/>
        <c:scaling>
          <c:orientation val="minMax"/>
          <c:max val="68.699999999999989"/>
          <c:min val="61.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{801CE1CC-F4DD-4140-98C9-500B20EC6898}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8B-48B2-ADA5-CD44A5B1C58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{96D91681-ADB2-4817-8EBD-944FB52493CA}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8B-48B2-ADA5-CD44A5B1C58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{4C295090-A8F6-4E64-8A9F-F32E424E67E6}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8B-48B2-ADA5-CD44A5B1C58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{FE463F9E-5E45-4821-873D-B37DFE6F899F}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8B-48B2-ADA5-CD44A5B1C58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{815CEE28-EDBD-4116-828F-9FC419CDED31}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8B-48B2-ADA5-CD44A5B1C58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{15C12AD8-284B-42C8-B815-1B7BC8F61448}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8B-48B2-ADA5-CD44A5B1C58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{FB8CAF0A-2198-4E97-8D81-1EDF28057BA5}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8B-48B2-ADA5-CD44A5B1C58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{A2DD1A0C-6A86-4A5F-8A0E-5F95E23D9627}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8B-48B2-ADA5-CD44A5B1C58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{147BF922-21B3-484B-B96E-CA3DA037C2BC}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8B-48B2-ADA5-CD44A5B1C58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13.2</c:v>
                </c:pt>
                <c:pt idx="16">
                  <c:v>10.7</c:v>
                </c:pt>
                <c:pt idx="24">
                  <c:v>9.1</c:v>
                </c:pt>
                <c:pt idx="32">
                  <c:v>7.6</c:v>
                </c:pt>
              </c:numCache>
            </c:numRef>
          </c:xVal>
          <c:yVal>
            <c:numRef>
              <c:f>公会計指標分析・財政指標組合せ分析表!$BP$73:$DC$73</c:f>
              <c:numCache>
                <c:formatCode>#,##0.0;"▲ "#,##0.0</c:formatCode>
                <c:ptCount val="40"/>
                <c:pt idx="0">
                  <c:v>116.3</c:v>
                </c:pt>
                <c:pt idx="8">
                  <c:v>95.9</c:v>
                </c:pt>
                <c:pt idx="16">
                  <c:v>73</c:v>
                </c:pt>
                <c:pt idx="24">
                  <c:v>60.3</c:v>
                </c:pt>
                <c:pt idx="32">
                  <c:v>47</c:v>
                </c:pt>
              </c:numCache>
            </c:numRef>
          </c:yVal>
          <c:smooth val="0"/>
          <c:extLst>
            <c:ext xmlns:c16="http://schemas.microsoft.com/office/drawing/2014/chart" uri="{C3380CC4-5D6E-409C-BE32-E72D297353CC}">
              <c16:uniqueId val="{00000009-668B-48B2-ADA5-CD44A5B1C58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{581E124E-5D9C-48CE-A060-DF56DC64A1E5}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8B-48B2-ADA5-CD44A5B1C58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{674F90E7-A26F-4128-8637-282D6E0B7621}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8B-48B2-ADA5-CD44A5B1C58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{6050789C-5B1D-444F-A73F-59DF8E998421}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8B-48B2-ADA5-CD44A5B1C58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{A0A5E63B-F473-4617-9762-46593E214EFF}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8B-48B2-ADA5-CD44A5B1C58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{17C3607E-988B-488D-A641-8916A211DC66}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8B-48B2-ADA5-CD44A5B1C583}"/>
                </c:ext>
              </c:extLst>
            </c:dLbl>
            <c:dLbl>
              <c:idx val="8"/>
              <c:layout>
                <c:manualLayout>
                  <c:x val="-2.8090725769396922E-2"/>
                  <c:y val="-7.202239594713909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{3256E66C-B36B-40C3-843A-FBB6A71995BC}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8B-48B2-ADA5-CD44A5B1C583}"/>
                </c:ext>
              </c:extLst>
            </c:dLbl>
            <c:dLbl>
              <c:idx val="16"/>
              <c:layout>
                <c:manualLayout>
                  <c:x val="-3.5305257468824375E-2"/>
                  <c:y val="-7.4782160781474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{67A5BAD7-C5EA-4FE1-8715-F5734AD07692}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8B-48B2-ADA5-CD44A5B1C583}"/>
                </c:ext>
              </c:extLst>
            </c:dLbl>
            <c:dLbl>
              <c:idx val="24"/>
              <c:layout>
                <c:manualLayout>
                  <c:x val="-3.1697991619110633E-2"/>
                  <c:y val="-5.911403945593802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{ED82274D-761E-44A5-9B9E-0B3CE684FF97}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8B-48B2-ADA5-CD44A5B1C583}"/>
                </c:ext>
              </c:extLst>
            </c:dLbl>
            <c:dLbl>
              <c:idx val="32"/>
              <c:layout>
                <c:manualLayout>
                  <c:x val="-3.1570342725075584E-2"/>
                  <c:y val="-4.374764967905497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{4530458C-9CD4-41C4-ABEC-45189D5592DD}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8B-48B2-ADA5-CD44A5B1C58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668B-48B2-ADA5-CD44A5B1C583}"/>
            </c:ext>
          </c:extLst>
        </c:ser>
        <c:dLbls>
          <c:showLegendKey val="0"/>
          <c:showVal val="1"/>
          <c:showCatName val="0"/>
          <c:showSerName val="0"/>
          <c:showPercent val="0"/>
          <c:showBubbleSize val="0"/>
        </c:dLbls>
        <c:axId val="84219776"/>
        <c:axId val="84234240"/>
      </c:scatterChart>
      <c:valAx>
        <c:axId val="84219776"/>
        <c:scaling>
          <c:orientation val="minMax"/>
          <c:max val="15.7"/>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3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基準財政収入額は減少、基準財政需要額は増加しておりますが、財政力指数は横ばいとなっています。引き続き、自主財源の根幹である町税収入の大幅な増加は見込めない状況にあります。その中においても、多様化する住民ニーズに対応するため限られた財源を有効に活用しながら、最小の経費で最大の効果を挙げるべく行政改革に取り組んで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42635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需要額の増加により普通交付税が増加したものの、地方税の減収により経常一般財源は、前年並みとなりましたが障害福祉費の増加、後期高齢者医療特別会計への繰出金の増加、下水道事業会計への負担金の増加等により経常経費充当一般財源等が大きく増加したため比率は悪化しています。比率については類似団体の平均を上回っている状況にありますので、引き続き歳出改革に取り組んでまい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128524</xdr:rowOff>
    </xdr:from>
    <xdr:to>
      <xdr:col>23</xdr:col>
      <xdr:colOff>133350</xdr:colOff>
      <xdr:row>65</xdr:row>
      <xdr:rowOff>167132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27277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94505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128524</xdr:rowOff>
    </xdr:from>
    <xdr:to>
      <xdr:col>19</xdr:col>
      <xdr:colOff>133350</xdr:colOff>
      <xdr:row>65</xdr:row>
      <xdr:rowOff>167132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2727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13479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128524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4247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24892</xdr:rowOff>
    </xdr:from>
    <xdr:to>
      <xdr:col>11</xdr:col>
      <xdr:colOff>31750</xdr:colOff>
      <xdr:row>64</xdr:row>
      <xdr:rowOff>169672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9769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35323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145051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77724</xdr:rowOff>
    </xdr:from>
    <xdr:to>
      <xdr:col>15</xdr:col>
      <xdr:colOff>133350</xdr:colOff>
      <xdr:row>66</xdr:row>
      <xdr:rowOff>7874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164101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33799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145542</xdr:rowOff>
    </xdr:from>
    <xdr:to>
      <xdr:col>7</xdr:col>
      <xdr:colOff>31750</xdr:colOff>
      <xdr:row>64</xdr:row>
      <xdr:rowOff>75692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60469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人件費は、人事院勧告による職員給の増加、特別職の期末手当率の改定による増加要因はありますが、平成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年度末の退職者数に対する採用数を抑制しました。また物件費は、令和元年度予算にてマイナスシーリング（</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％）を実施し、経常経費の抑制に努めた結果前年並みとなっているため類似団体平均を大きく下回っています。</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46687</xdr:rowOff>
    </xdr:from>
    <xdr:to>
      <xdr:col>23</xdr:col>
      <xdr:colOff>133350</xdr:colOff>
      <xdr:row>81</xdr:row>
      <xdr:rowOff>70898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34137"/>
          <a:ext cx="8382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167545</xdr:rowOff>
    </xdr:from>
    <xdr:to>
      <xdr:col>19</xdr:col>
      <xdr:colOff>133350</xdr:colOff>
      <xdr:row>81</xdr:row>
      <xdr:rowOff>46687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83545"/>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167545</xdr:rowOff>
    </xdr:from>
    <xdr:to>
      <xdr:col>15</xdr:col>
      <xdr:colOff>82550</xdr:colOff>
      <xdr:row>81</xdr:row>
      <xdr:rowOff>8449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8354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3921</xdr:rowOff>
    </xdr:from>
    <xdr:to>
      <xdr:col>11</xdr:col>
      <xdr:colOff>31750</xdr:colOff>
      <xdr:row>81</xdr:row>
      <xdr:rowOff>8449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1371"/>
          <a:ext cx="8890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20098</xdr:rowOff>
    </xdr:from>
    <xdr:to>
      <xdr:col>23</xdr:col>
      <xdr:colOff>184150</xdr:colOff>
      <xdr:row>81</xdr:row>
      <xdr:rowOff>121698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112825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167337</xdr:rowOff>
    </xdr:from>
    <xdr:to>
      <xdr:col>19</xdr:col>
      <xdr:colOff>184150</xdr:colOff>
      <xdr:row>81</xdr:row>
      <xdr:rowOff>97487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107664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116745</xdr:rowOff>
    </xdr:from>
    <xdr:to>
      <xdr:col>15</xdr:col>
      <xdr:colOff>133350</xdr:colOff>
      <xdr:row>81</xdr:row>
      <xdr:rowOff>46895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57072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129099</xdr:rowOff>
    </xdr:from>
    <xdr:to>
      <xdr:col>11</xdr:col>
      <xdr:colOff>82550</xdr:colOff>
      <xdr:row>81</xdr:row>
      <xdr:rowOff>59249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69426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124571</xdr:rowOff>
    </xdr:from>
    <xdr:to>
      <xdr:col>7</xdr:col>
      <xdr:colOff>31750</xdr:colOff>
      <xdr:row>81</xdr:row>
      <xdr:rowOff>54721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64898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0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ラスパイレス指数については、類似団体の平均を下回っておりますので、引き続き給与の適正化に努めてまいります。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5015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83457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501586"/>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135164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育成に取り組んでまいります。</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5534</xdr:rowOff>
    </xdr:from>
    <xdr:to>
      <xdr:col>81</xdr:col>
      <xdr:colOff>44450</xdr:colOff>
      <xdr:row>59</xdr:row>
      <xdr:rowOff>14151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121084"/>
          <a:ext cx="8382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158024</xdr:rowOff>
    </xdr:from>
    <xdr:to>
      <xdr:col>77</xdr:col>
      <xdr:colOff>44450</xdr:colOff>
      <xdr:row>59</xdr:row>
      <xdr:rowOff>14151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02124"/>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158024</xdr:rowOff>
    </xdr:from>
    <xdr:to>
      <xdr:col>72</xdr:col>
      <xdr:colOff>203200</xdr:colOff>
      <xdr:row>58</xdr:row>
      <xdr:rowOff>159748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102124"/>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140788</xdr:rowOff>
    </xdr:from>
    <xdr:to>
      <xdr:col>68</xdr:col>
      <xdr:colOff>152400</xdr:colOff>
      <xdr:row>58</xdr:row>
      <xdr:rowOff>159748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084888"/>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126184</xdr:rowOff>
    </xdr:from>
    <xdr:to>
      <xdr:col>81</xdr:col>
      <xdr:colOff>95250</xdr:colOff>
      <xdr:row>59</xdr:row>
      <xdr:rowOff>56334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7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47461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99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134801</xdr:rowOff>
    </xdr:from>
    <xdr:to>
      <xdr:col>77</xdr:col>
      <xdr:colOff>95250</xdr:colOff>
      <xdr:row>59</xdr:row>
      <xdr:rowOff>64951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75128</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4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107224</xdr:rowOff>
    </xdr:from>
    <xdr:to>
      <xdr:col>73</xdr:col>
      <xdr:colOff>44450</xdr:colOff>
      <xdr:row>59</xdr:row>
      <xdr:rowOff>37374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47551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108948</xdr:rowOff>
    </xdr:from>
    <xdr:to>
      <xdr:col>68</xdr:col>
      <xdr:colOff>203200</xdr:colOff>
      <xdr:row>59</xdr:row>
      <xdr:rowOff>39098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49275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82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89988</xdr:rowOff>
    </xdr:from>
    <xdr:to>
      <xdr:col>64</xdr:col>
      <xdr:colOff>152400</xdr:colOff>
      <xdr:row>59</xdr:row>
      <xdr:rowOff>20138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3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30315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0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比率分子が特定財源である社会資本整備総合交付金の増加により全体で減少に転じたことに対し、比率分母である標準財政規模が普通交付税の増加により前年から増加したことにより改善しています。今後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％前後を推移していくことが見込まれますが、引き続き地方債の適正な管理・運用に取り組んでまいります。</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136652</xdr:rowOff>
    </xdr:from>
    <xdr:to>
      <xdr:col>81</xdr:col>
      <xdr:colOff>44450</xdr:colOff>
      <xdr:row>41</xdr:row>
      <xdr:rowOff>109982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9465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42</xdr:row>
      <xdr:rowOff>92964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13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92964</xdr:rowOff>
    </xdr:from>
    <xdr:to>
      <xdr:col>72</xdr:col>
      <xdr:colOff>203200</xdr:colOff>
      <xdr:row>43</xdr:row>
      <xdr:rowOff>162814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2938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165100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5351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145559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42164</xdr:rowOff>
    </xdr:from>
    <xdr:to>
      <xdr:col>73</xdr:col>
      <xdr:colOff>44450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下水道事業会計が公営企業会計に移行し、繰出金の一部を実質公債費比率の算定から除外する出資金で支出することになったため元利償還金に対する繰出し割合が大きく下がったことが大きく影響し減少しています。しかしながら、類似団体の平均を上回っているため地方債の適正管理・運用、充当可能財源である基金の計画的な積み増しに引き続き取り組んでまいります。</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110067</xdr:rowOff>
    </xdr:from>
    <xdr:to>
      <xdr:col>81</xdr:col>
      <xdr:colOff>44450</xdr:colOff>
      <xdr:row>17</xdr:row>
      <xdr:rowOff>91440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85326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91440</xdr:rowOff>
    </xdr:from>
    <xdr:to>
      <xdr:col>77</xdr:col>
      <xdr:colOff>44450</xdr:colOff>
      <xdr:row>18</xdr:row>
      <xdr:rowOff>65919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006090"/>
          <a:ext cx="889000" cy="1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65919</xdr:rowOff>
    </xdr:from>
    <xdr:to>
      <xdr:col>72</xdr:col>
      <xdr:colOff>203200</xdr:colOff>
      <xdr:row>19</xdr:row>
      <xdr:rowOff>157601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152019"/>
          <a:ext cx="889000" cy="2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157601</xdr:rowOff>
    </xdr:from>
    <xdr:to>
      <xdr:col>68</xdr:col>
      <xdr:colOff>152400</xdr:colOff>
      <xdr:row>21</xdr:row>
      <xdr:rowOff>49107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415151"/>
          <a:ext cx="8890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59267</xdr:rowOff>
    </xdr:from>
    <xdr:to>
      <xdr:col>81</xdr:col>
      <xdr:colOff>95250</xdr:colOff>
      <xdr:row>16</xdr:row>
      <xdr:rowOff>160867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31344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77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40640</xdr:rowOff>
    </xdr:from>
    <xdr:to>
      <xdr:col>77</xdr:col>
      <xdr:colOff>95250</xdr:colOff>
      <xdr:row>17</xdr:row>
      <xdr:rowOff>142240</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127017</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04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15119</xdr:rowOff>
    </xdr:from>
    <xdr:to>
      <xdr:col>73</xdr:col>
      <xdr:colOff>44450</xdr:colOff>
      <xdr:row>18</xdr:row>
      <xdr:rowOff>116719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10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101496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8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106801</xdr:rowOff>
    </xdr:from>
    <xdr:to>
      <xdr:col>68</xdr:col>
      <xdr:colOff>203200</xdr:colOff>
      <xdr:row>20</xdr:row>
      <xdr:rowOff>36951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21728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169757</xdr:rowOff>
    </xdr:from>
    <xdr:to>
      <xdr:col>64</xdr:col>
      <xdr:colOff>152400</xdr:colOff>
      <xdr:row>21</xdr:row>
      <xdr:rowOff>99907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59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84684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68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人事院勧告による職員給の増加、特別職の期末手当率の改定による増加要因はあるものの、平成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年度末の退職者数に対する採用者数を抑制したため比率は前年並みとなっています。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83457</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12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83457</xdr:rowOff>
    </xdr:from>
    <xdr:to>
      <xdr:col>19</xdr:col>
      <xdr:colOff>187325</xdr:colOff>
      <xdr:row>34</xdr:row>
      <xdr:rowOff>83457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83457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80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32657</xdr:rowOff>
    </xdr:from>
    <xdr:to>
      <xdr:col>20</xdr:col>
      <xdr:colOff>38100</xdr:colOff>
      <xdr:row>34</xdr:row>
      <xdr:rowOff>134257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144434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32657</xdr:rowOff>
    </xdr:from>
    <xdr:to>
      <xdr:col>15</xdr:col>
      <xdr:colOff>149225</xdr:colOff>
      <xdr:row>34</xdr:row>
      <xdr:rowOff>134257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144434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138793</xdr:rowOff>
    </xdr:from>
    <xdr:to>
      <xdr:col>6</xdr:col>
      <xdr:colOff>171450</xdr:colOff>
      <xdr:row>34</xdr:row>
      <xdr:rowOff>68943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79120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物件費は、令和元年度予算編成においてマイナスシーリングを実施し、経常経費の抑制に取り組んだため、類似団体の平均を下回っています。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6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63517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0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20320</xdr:rowOff>
    </xdr:from>
    <xdr:to>
      <xdr:col>78</xdr:col>
      <xdr:colOff>69850</xdr:colOff>
      <xdr:row>16</xdr:row>
      <xdr:rowOff>111760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63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47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104140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4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140970</xdr:rowOff>
    </xdr:from>
    <xdr:to>
      <xdr:col>78</xdr:col>
      <xdr:colOff>120650</xdr:colOff>
      <xdr:row>16</xdr:row>
      <xdr:rowOff>71120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81297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既存保育所・幼稚園の認定こども園移行により施設型給付費が平成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年度から増加するとともに、障害福祉費の増加に比例して経常経費充当一般財源が増加していることから比率は年々悪化しています。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18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949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5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58</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16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29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57</xdr:row>
      <xdr:rowOff>167822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124278</xdr:rowOff>
    </xdr:from>
    <xdr:to>
      <xdr:col>73</xdr:col>
      <xdr:colOff>180975</xdr:colOff>
      <xdr:row>61</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969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165100</xdr:rowOff>
    </xdr:from>
    <xdr:to>
      <xdr:col>69</xdr:col>
      <xdr:colOff>92075</xdr:colOff>
      <xdr:row>61</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5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73478</xdr:rowOff>
    </xdr:from>
    <xdr:to>
      <xdr:col>74</xdr:col>
      <xdr:colOff>31750</xdr:colOff>
      <xdr:row>58</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146957</xdr:rowOff>
    </xdr:from>
    <xdr:to>
      <xdr:col>69</xdr:col>
      <xdr:colOff>142875</xdr:colOff>
      <xdr:row>61</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61884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114300</xdr:rowOff>
    </xdr:from>
    <xdr:to>
      <xdr:col>65</xdr:col>
      <xdr:colOff>53975</xdr:colOff>
      <xdr:row>61</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29227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事業の見直しにより補助金等の削減に努めていますが、下水道事業会計負担金、一部事務組合への負担金が増加傾向にあり、類似団体を大きく上回っています。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3556</xdr:rowOff>
    </xdr:from>
    <xdr:to>
      <xdr:col>82</xdr:col>
      <xdr:colOff>107950</xdr:colOff>
      <xdr:row>40</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61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147574</xdr:rowOff>
    </xdr:from>
    <xdr:to>
      <xdr:col>78</xdr:col>
      <xdr:colOff>69850</xdr:colOff>
      <xdr:row>40</xdr:row>
      <xdr:rowOff>8128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39</xdr:row>
      <xdr:rowOff>147574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124206</xdr:rowOff>
    </xdr:from>
    <xdr:to>
      <xdr:col>82</xdr:col>
      <xdr:colOff>158750</xdr:colOff>
      <xdr:row>40</xdr:row>
      <xdr:rowOff>54356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32783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1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128778</xdr:rowOff>
    </xdr:from>
    <xdr:to>
      <xdr:col>78</xdr:col>
      <xdr:colOff>120650</xdr:colOff>
      <xdr:row>40</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43705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901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96774</xdr:rowOff>
    </xdr:from>
    <xdr:to>
      <xdr:col>74</xdr:col>
      <xdr:colOff>31750</xdr:colOff>
      <xdr:row>40</xdr:row>
      <xdr:rowOff>26924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11701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建設に伴う高額の長期借入が終了し、償還額が減少しているため比率は改善し、類似団体の平均も下回っています。今後、償還額を借入額が上回り地方債残高の増加による一時的な償還額の増加も見込まれますが、財政計画に基づいて公債費を適正に管理することで比率を抑えるよう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200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66039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52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66039</xdr:rowOff>
    </xdr:from>
    <xdr:to>
      <xdr:col>15</xdr:col>
      <xdr:colOff>98425</xdr:colOff>
      <xdr:row>76</xdr:row>
      <xdr:rowOff>66039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96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66039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101854</xdr:rowOff>
    </xdr:from>
    <xdr:to>
      <xdr:col>82</xdr:col>
      <xdr:colOff>107950</xdr:colOff>
      <xdr:row>79</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646404"/>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2901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56135</xdr:rowOff>
    </xdr:from>
    <xdr:to>
      <xdr:col>78</xdr:col>
      <xdr:colOff>69850</xdr:colOff>
      <xdr:row>79</xdr:row>
      <xdr:rowOff>129287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00685"/>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56135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77239"/>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147574</xdr:rowOff>
    </xdr:from>
    <xdr:to>
      <xdr:col>69</xdr:col>
      <xdr:colOff>92075</xdr:colOff>
      <xdr:row>78</xdr:row>
      <xdr:rowOff>104139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492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82821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51054</xdr:rowOff>
    </xdr:from>
    <xdr:to>
      <xdr:col>82</xdr:col>
      <xdr:colOff>158750</xdr:colOff>
      <xdr:row>79</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131081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0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11701</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1789</xdr:rowOff>
    </xdr:from>
    <xdr:to>
      <xdr:col>29</xdr:col>
      <xdr:colOff>127000</xdr:colOff>
      <xdr:row>20</xdr:row>
      <xdr:rowOff>5132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106814"/>
          <a:ext cx="0" cy="1374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148659</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5132</xdr:rowOff>
    </xdr:from>
    <xdr:to>
      <xdr:col>30</xdr:col>
      <xdr:colOff>25400</xdr:colOff>
      <xdr:row>20</xdr:row>
      <xdr:rowOff>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17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88166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1789</xdr:rowOff>
    </xdr:from>
    <xdr:to>
      <xdr:col>30</xdr:col>
      <xdr:colOff>25400</xdr:colOff>
      <xdr:row>12</xdr:row>
      <xdr:rowOff>1789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106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33179</xdr:rowOff>
    </xdr:from>
    <xdr:to>
      <xdr:col>29</xdr:col>
      <xdr:colOff>127000</xdr:colOff>
      <xdr:row>19</xdr:row>
      <xdr:rowOff>76170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338354"/>
          <a:ext cx="647700" cy="42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39954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830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23427</xdr:rowOff>
    </xdr:from>
    <xdr:to>
      <xdr:col>29</xdr:col>
      <xdr:colOff>177800</xdr:colOff>
      <xdr:row>17</xdr:row>
      <xdr:rowOff>125027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985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76170</xdr:rowOff>
    </xdr:from>
    <xdr:to>
      <xdr:col>26</xdr:col>
      <xdr:colOff>50800</xdr:colOff>
      <xdr:row>19</xdr:row>
      <xdr:rowOff>86171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381345"/>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31056</xdr:rowOff>
    </xdr:from>
    <xdr:to>
      <xdr:col>26</xdr:col>
      <xdr:colOff>101600</xdr:colOff>
      <xdr:row>17</xdr:row>
      <xdr:rowOff>132656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9933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142833</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83942</xdr:rowOff>
    </xdr:from>
    <xdr:to>
      <xdr:col>22</xdr:col>
      <xdr:colOff>114300</xdr:colOff>
      <xdr:row>19</xdr:row>
      <xdr:rowOff>86171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389117"/>
          <a:ext cx="698500" cy="2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26799</xdr:rowOff>
    </xdr:from>
    <xdr:to>
      <xdr:col>22</xdr:col>
      <xdr:colOff>165100</xdr:colOff>
      <xdr:row>17</xdr:row>
      <xdr:rowOff>128399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89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138576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5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83942</xdr:rowOff>
    </xdr:from>
    <xdr:to>
      <xdr:col>18</xdr:col>
      <xdr:colOff>177800</xdr:colOff>
      <xdr:row>19</xdr:row>
      <xdr:rowOff>101302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89117"/>
          <a:ext cx="698500" cy="17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95164</xdr:rowOff>
    </xdr:from>
    <xdr:to>
      <xdr:col>19</xdr:col>
      <xdr:colOff>38100</xdr:colOff>
      <xdr:row>18</xdr:row>
      <xdr:rowOff>25314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57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35491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82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133540</xdr:rowOff>
    </xdr:from>
    <xdr:to>
      <xdr:col>15</xdr:col>
      <xdr:colOff>101600</xdr:colOff>
      <xdr:row>18</xdr:row>
      <xdr:rowOff>63690</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095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73867</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8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153829</xdr:rowOff>
    </xdr:from>
    <xdr:to>
      <xdr:col>29</xdr:col>
      <xdr:colOff>177800</xdr:colOff>
      <xdr:row>19</xdr:row>
      <xdr:rowOff>83979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87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125906</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5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25370</xdr:rowOff>
    </xdr:from>
    <xdr:to>
      <xdr:col>26</xdr:col>
      <xdr:colOff>101600</xdr:colOff>
      <xdr:row>19</xdr:row>
      <xdr:rowOff>126970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330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111747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416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35371</xdr:rowOff>
    </xdr:from>
    <xdr:to>
      <xdr:col>22</xdr:col>
      <xdr:colOff>165100</xdr:colOff>
      <xdr:row>19</xdr:row>
      <xdr:rowOff>136971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34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121748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42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33142</xdr:rowOff>
    </xdr:from>
    <xdr:to>
      <xdr:col>19</xdr:col>
      <xdr:colOff>38100</xdr:colOff>
      <xdr:row>19</xdr:row>
      <xdr:rowOff>134742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3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119519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42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50502</xdr:rowOff>
    </xdr:from>
    <xdr:to>
      <xdr:col>15</xdr:col>
      <xdr:colOff>101600</xdr:colOff>
      <xdr:row>19</xdr:row>
      <xdr:rowOff>152102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55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136879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442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151163</xdr:rowOff>
    </xdr:from>
    <xdr:to>
      <xdr:col>29</xdr:col>
      <xdr:colOff>127000</xdr:colOff>
      <xdr:row>36</xdr:row>
      <xdr:rowOff>162410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04413"/>
          <a:ext cx="647700" cy="11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151163</xdr:rowOff>
    </xdr:from>
    <xdr:to>
      <xdr:col>26</xdr:col>
      <xdr:colOff>50800</xdr:colOff>
      <xdr:row>36</xdr:row>
      <xdr:rowOff>153586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04413"/>
          <a:ext cx="698500" cy="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303342</xdr:rowOff>
    </xdr:from>
    <xdr:to>
      <xdr:col>22</xdr:col>
      <xdr:colOff>114300</xdr:colOff>
      <xdr:row>36</xdr:row>
      <xdr:rowOff>153586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913692"/>
          <a:ext cx="698500" cy="19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275865</xdr:rowOff>
    </xdr:from>
    <xdr:to>
      <xdr:col>18</xdr:col>
      <xdr:colOff>177800</xdr:colOff>
      <xdr:row>35</xdr:row>
      <xdr:rowOff>303342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86215"/>
          <a:ext cx="698500" cy="2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96831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111610</xdr:rowOff>
    </xdr:from>
    <xdr:to>
      <xdr:col>29</xdr:col>
      <xdr:colOff>177800</xdr:colOff>
      <xdr:row>37</xdr:row>
      <xdr:rowOff>41760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6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83687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100363</xdr:rowOff>
    </xdr:from>
    <xdr:to>
      <xdr:col>26</xdr:col>
      <xdr:colOff>101600</xdr:colOff>
      <xdr:row>37</xdr:row>
      <xdr:rowOff>30513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5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39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102786</xdr:rowOff>
    </xdr:from>
    <xdr:to>
      <xdr:col>22</xdr:col>
      <xdr:colOff>165100</xdr:colOff>
      <xdr:row>37</xdr:row>
      <xdr:rowOff>32936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56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17713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4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252542</xdr:rowOff>
    </xdr:from>
    <xdr:to>
      <xdr:col>19</xdr:col>
      <xdr:colOff>38100</xdr:colOff>
      <xdr:row>36</xdr:row>
      <xdr:rowOff>11242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2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225065</xdr:rowOff>
    </xdr:from>
    <xdr:to>
      <xdr:col>15</xdr:col>
      <xdr:colOff>101600</xdr:colOff>
      <xdr:row>35</xdr:row>
      <xdr:rowOff>326665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3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336842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0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77619</xdr:rowOff>
    </xdr:from>
    <xdr:to>
      <xdr:col>24</xdr:col>
      <xdr:colOff>63500</xdr:colOff>
      <xdr:row>37</xdr:row>
      <xdr:rowOff>118832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21269"/>
          <a:ext cx="838200" cy="4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106243</xdr:rowOff>
    </xdr:from>
    <xdr:to>
      <xdr:col>19</xdr:col>
      <xdr:colOff>177800</xdr:colOff>
      <xdr:row>37</xdr:row>
      <xdr:rowOff>118832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49893"/>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99483</xdr:rowOff>
    </xdr:from>
    <xdr:to>
      <xdr:col>15</xdr:col>
      <xdr:colOff>50800</xdr:colOff>
      <xdr:row>37</xdr:row>
      <xdr:rowOff>106243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443133"/>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94911</xdr:rowOff>
    </xdr:from>
    <xdr:to>
      <xdr:col>10</xdr:col>
      <xdr:colOff>114300</xdr:colOff>
      <xdr:row>37</xdr:row>
      <xdr:rowOff>99483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3856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26819</xdr:rowOff>
    </xdr:from>
    <xdr:to>
      <xdr:col>24</xdr:col>
      <xdr:colOff>114300</xdr:colOff>
      <xdr:row>37</xdr:row>
      <xdr:rowOff>128419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5246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68032</xdr:rowOff>
    </xdr:from>
    <xdr:to>
      <xdr:col>20</xdr:col>
      <xdr:colOff>38100</xdr:colOff>
      <xdr:row>37</xdr:row>
      <xdr:rowOff>169632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160759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0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55443</xdr:rowOff>
    </xdr:from>
    <xdr:to>
      <xdr:col>15</xdr:col>
      <xdr:colOff>101600</xdr:colOff>
      <xdr:row>37</xdr:row>
      <xdr:rowOff>157043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9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148170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9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48683</xdr:rowOff>
    </xdr:from>
    <xdr:to>
      <xdr:col>10</xdr:col>
      <xdr:colOff>165100</xdr:colOff>
      <xdr:row>37</xdr:row>
      <xdr:rowOff>150283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9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141410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8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44111</xdr:rowOff>
    </xdr:from>
    <xdr:to>
      <xdr:col>6</xdr:col>
      <xdr:colOff>38100</xdr:colOff>
      <xdr:row>37</xdr:row>
      <xdr:rowOff>145711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136837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8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43802</xdr:rowOff>
    </xdr:from>
    <xdr:to>
      <xdr:col>24</xdr:col>
      <xdr:colOff>62865</xdr:colOff>
      <xdr:row>57</xdr:row>
      <xdr:rowOff>64186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6302"/>
          <a:ext cx="1270" cy="1220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68013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4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64186</xdr:rowOff>
    </xdr:from>
    <xdr:to>
      <xdr:col>24</xdr:col>
      <xdr:colOff>152400</xdr:colOff>
      <xdr:row>57</xdr:row>
      <xdr:rowOff>64186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3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161929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43802</xdr:rowOff>
    </xdr:from>
    <xdr:to>
      <xdr:col>24</xdr:col>
      <xdr:colOff>152400</xdr:colOff>
      <xdr:row>50</xdr:row>
      <xdr:rowOff>43802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32677</xdr:rowOff>
    </xdr:from>
    <xdr:to>
      <xdr:col>24</xdr:col>
      <xdr:colOff>63500</xdr:colOff>
      <xdr:row>57</xdr:row>
      <xdr:rowOff>49225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5327"/>
          <a:ext cx="8382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152226</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39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129349</xdr:rowOff>
    </xdr:from>
    <xdr:to>
      <xdr:col>24</xdr:col>
      <xdr:colOff>114300</xdr:colOff>
      <xdr:row>55</xdr:row>
      <xdr:rowOff>59499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38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49225</xdr:rowOff>
    </xdr:from>
    <xdr:to>
      <xdr:col>19</xdr:col>
      <xdr:colOff>177800</xdr:colOff>
      <xdr:row>57</xdr:row>
      <xdr:rowOff>115253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21875"/>
          <a:ext cx="889000" cy="6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25730</xdr:rowOff>
    </xdr:from>
    <xdr:to>
      <xdr:col>20</xdr:col>
      <xdr:colOff>38100</xdr:colOff>
      <xdr:row>55</xdr:row>
      <xdr:rowOff>127330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143857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103784</xdr:rowOff>
    </xdr:from>
    <xdr:to>
      <xdr:col>15</xdr:col>
      <xdr:colOff>50800</xdr:colOff>
      <xdr:row>57</xdr:row>
      <xdr:rowOff>115253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76434"/>
          <a:ext cx="889000" cy="1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64427</xdr:rowOff>
    </xdr:from>
    <xdr:to>
      <xdr:col>15</xdr:col>
      <xdr:colOff>101600</xdr:colOff>
      <xdr:row>55</xdr:row>
      <xdr:rowOff>166027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11104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26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103784</xdr:rowOff>
    </xdr:from>
    <xdr:to>
      <xdr:col>10</xdr:col>
      <xdr:colOff>114300</xdr:colOff>
      <xdr:row>57</xdr:row>
      <xdr:rowOff>109982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76434"/>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38202</xdr:rowOff>
    </xdr:from>
    <xdr:to>
      <xdr:col>10</xdr:col>
      <xdr:colOff>165100</xdr:colOff>
      <xdr:row>55</xdr:row>
      <xdr:rowOff>139802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104127</xdr:rowOff>
    </xdr:from>
    <xdr:to>
      <xdr:col>6</xdr:col>
      <xdr:colOff>38100</xdr:colOff>
      <xdr:row>56</xdr:row>
      <xdr:rowOff>34277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3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50804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153327</xdr:rowOff>
    </xdr:from>
    <xdr:to>
      <xdr:col>24</xdr:col>
      <xdr:colOff>114300</xdr:colOff>
      <xdr:row>57</xdr:row>
      <xdr:rowOff>83477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68254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169875</xdr:rowOff>
    </xdr:from>
    <xdr:to>
      <xdr:col>20</xdr:col>
      <xdr:colOff>38100</xdr:colOff>
      <xdr:row>57</xdr:row>
      <xdr:rowOff>100025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91152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64453</xdr:rowOff>
    </xdr:from>
    <xdr:to>
      <xdr:col>15</xdr:col>
      <xdr:colOff>101600</xdr:colOff>
      <xdr:row>57</xdr:row>
      <xdr:rowOff>166053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157180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52984</xdr:rowOff>
    </xdr:from>
    <xdr:to>
      <xdr:col>10</xdr:col>
      <xdr:colOff>165100</xdr:colOff>
      <xdr:row>57</xdr:row>
      <xdr:rowOff>154584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145711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1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59182</xdr:rowOff>
    </xdr:from>
    <xdr:to>
      <xdr:col>6</xdr:col>
      <xdr:colOff>38100</xdr:colOff>
      <xdr:row>57</xdr:row>
      <xdr:rowOff>160782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3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151909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114782</xdr:rowOff>
    </xdr:from>
    <xdr:to>
      <xdr:col>24</xdr:col>
      <xdr:colOff>63500</xdr:colOff>
      <xdr:row>77</xdr:row>
      <xdr:rowOff>133586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16432"/>
          <a:ext cx="8382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114782</xdr:rowOff>
    </xdr:from>
    <xdr:to>
      <xdr:col>19</xdr:col>
      <xdr:colOff>177800</xdr:colOff>
      <xdr:row>77</xdr:row>
      <xdr:rowOff>124270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16432"/>
          <a:ext cx="8890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89579</xdr:rowOff>
    </xdr:from>
    <xdr:to>
      <xdr:col>15</xdr:col>
      <xdr:colOff>50800</xdr:colOff>
      <xdr:row>77</xdr:row>
      <xdr:rowOff>124270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91229"/>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89579</xdr:rowOff>
    </xdr:from>
    <xdr:to>
      <xdr:col>10</xdr:col>
      <xdr:colOff>114300</xdr:colOff>
      <xdr:row>77</xdr:row>
      <xdr:rowOff>108496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91229"/>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82786</xdr:rowOff>
    </xdr:from>
    <xdr:to>
      <xdr:col>24</xdr:col>
      <xdr:colOff>114300</xdr:colOff>
      <xdr:row>78</xdr:row>
      <xdr:rowOff>12936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169163</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9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63982</xdr:rowOff>
    </xdr:from>
    <xdr:to>
      <xdr:col>20</xdr:col>
      <xdr:colOff>38100</xdr:colOff>
      <xdr:row>77</xdr:row>
      <xdr:rowOff>165582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156709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5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73470</xdr:rowOff>
    </xdr:from>
    <xdr:to>
      <xdr:col>15</xdr:col>
      <xdr:colOff>101600</xdr:colOff>
      <xdr:row>78</xdr:row>
      <xdr:rowOff>3620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166197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38779</xdr:rowOff>
    </xdr:from>
    <xdr:to>
      <xdr:col>10</xdr:col>
      <xdr:colOff>165100</xdr:colOff>
      <xdr:row>77</xdr:row>
      <xdr:rowOff>140379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131506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3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57696</xdr:rowOff>
    </xdr:from>
    <xdr:to>
      <xdr:col>6</xdr:col>
      <xdr:colOff>38100</xdr:colOff>
      <xdr:row>77</xdr:row>
      <xdr:rowOff>159296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150423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3888</xdr:rowOff>
    </xdr:from>
    <xdr:to>
      <xdr:col>24</xdr:col>
      <xdr:colOff>63500</xdr:colOff>
      <xdr:row>94</xdr:row>
      <xdr:rowOff>100907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20188"/>
          <a:ext cx="838200" cy="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89318</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77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100907</xdr:rowOff>
    </xdr:from>
    <xdr:to>
      <xdr:col>19</xdr:col>
      <xdr:colOff>177800</xdr:colOff>
      <xdr:row>94</xdr:row>
      <xdr:rowOff>100952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1720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92107</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55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100952</xdr:rowOff>
    </xdr:from>
    <xdr:to>
      <xdr:col>15</xdr:col>
      <xdr:colOff>50800</xdr:colOff>
      <xdr:row>94</xdr:row>
      <xdr:rowOff>127608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17252"/>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81546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5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127608</xdr:rowOff>
    </xdr:from>
    <xdr:to>
      <xdr:col>10</xdr:col>
      <xdr:colOff>114300</xdr:colOff>
      <xdr:row>95</xdr:row>
      <xdr:rowOff>150079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243908"/>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74871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5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155315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1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124538</xdr:rowOff>
    </xdr:from>
    <xdr:to>
      <xdr:col>24</xdr:col>
      <xdr:colOff>114300</xdr:colOff>
      <xdr:row>94</xdr:row>
      <xdr:rowOff>54688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147415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9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50107</xdr:rowOff>
    </xdr:from>
    <xdr:to>
      <xdr:col>20</xdr:col>
      <xdr:colOff>38100</xdr:colOff>
      <xdr:row>94</xdr:row>
      <xdr:rowOff>151707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168234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5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50152</xdr:rowOff>
    </xdr:from>
    <xdr:to>
      <xdr:col>15</xdr:col>
      <xdr:colOff>101600</xdr:colOff>
      <xdr:row>94</xdr:row>
      <xdr:rowOff>151752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168279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5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76808</xdr:rowOff>
    </xdr:from>
    <xdr:to>
      <xdr:col>10</xdr:col>
      <xdr:colOff>165100</xdr:colOff>
      <xdr:row>95</xdr:row>
      <xdr:rowOff>6958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1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23485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596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99279</xdr:rowOff>
    </xdr:from>
    <xdr:to>
      <xdr:col>6</xdr:col>
      <xdr:colOff>38100</xdr:colOff>
      <xdr:row>96</xdr:row>
      <xdr:rowOff>29429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8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45956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16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84438</xdr:rowOff>
    </xdr:from>
    <xdr:to>
      <xdr:col>55</xdr:col>
      <xdr:colOff>0</xdr:colOff>
      <xdr:row>36</xdr:row>
      <xdr:rowOff>135389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256638"/>
          <a:ext cx="838200" cy="5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135389</xdr:rowOff>
    </xdr:from>
    <xdr:to>
      <xdr:col>50</xdr:col>
      <xdr:colOff>114300</xdr:colOff>
      <xdr:row>36</xdr:row>
      <xdr:rowOff>140180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07589"/>
          <a:ext cx="889000" cy="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140180</xdr:rowOff>
    </xdr:from>
    <xdr:to>
      <xdr:col>45</xdr:col>
      <xdr:colOff>177800</xdr:colOff>
      <xdr:row>37</xdr:row>
      <xdr:rowOff>66489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312380"/>
          <a:ext cx="889000" cy="9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66489</xdr:rowOff>
    </xdr:from>
    <xdr:to>
      <xdr:col>41</xdr:col>
      <xdr:colOff>50800</xdr:colOff>
      <xdr:row>37</xdr:row>
      <xdr:rowOff>76286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41013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47524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33638</xdr:rowOff>
    </xdr:from>
    <xdr:to>
      <xdr:col>55</xdr:col>
      <xdr:colOff>50800</xdr:colOff>
      <xdr:row>36</xdr:row>
      <xdr:rowOff>135238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20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12065</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1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84589</xdr:rowOff>
    </xdr:from>
    <xdr:to>
      <xdr:col>50</xdr:col>
      <xdr:colOff>165100</xdr:colOff>
      <xdr:row>37</xdr:row>
      <xdr:rowOff>14739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2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5866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34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89380</xdr:rowOff>
    </xdr:from>
    <xdr:to>
      <xdr:col>46</xdr:col>
      <xdr:colOff>38100</xdr:colOff>
      <xdr:row>37</xdr:row>
      <xdr:rowOff>19530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2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10657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3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15689</xdr:rowOff>
    </xdr:from>
    <xdr:to>
      <xdr:col>41</xdr:col>
      <xdr:colOff>101600</xdr:colOff>
      <xdr:row>37</xdr:row>
      <xdr:rowOff>117289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35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108416</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45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25486</xdr:rowOff>
    </xdr:from>
    <xdr:to>
      <xdr:col>36</xdr:col>
      <xdr:colOff>165100</xdr:colOff>
      <xdr:row>37</xdr:row>
      <xdr:rowOff>127086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118213</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6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86847</xdr:rowOff>
    </xdr:from>
    <xdr:to>
      <xdr:col>55</xdr:col>
      <xdr:colOff>0</xdr:colOff>
      <xdr:row>57</xdr:row>
      <xdr:rowOff>88779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88047"/>
          <a:ext cx="838200" cy="1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169804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7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88779</xdr:rowOff>
    </xdr:from>
    <xdr:to>
      <xdr:col>50</xdr:col>
      <xdr:colOff>114300</xdr:colOff>
      <xdr:row>58</xdr:row>
      <xdr:rowOff>115766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61429"/>
          <a:ext cx="889000" cy="19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19937</xdr:rowOff>
    </xdr:from>
    <xdr:to>
      <xdr:col>45</xdr:col>
      <xdr:colOff>177800</xdr:colOff>
      <xdr:row>58</xdr:row>
      <xdr:rowOff>115766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64037"/>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19937</xdr:rowOff>
    </xdr:from>
    <xdr:to>
      <xdr:col>41</xdr:col>
      <xdr:colOff>50800</xdr:colOff>
      <xdr:row>58</xdr:row>
      <xdr:rowOff>112893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964037"/>
          <a:ext cx="889000" cy="9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36047</xdr:rowOff>
    </xdr:from>
    <xdr:to>
      <xdr:col>55</xdr:col>
      <xdr:colOff>50800</xdr:colOff>
      <xdr:row>56</xdr:row>
      <xdr:rowOff>137647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6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58924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8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37979</xdr:rowOff>
    </xdr:from>
    <xdr:to>
      <xdr:col>50</xdr:col>
      <xdr:colOff>165100</xdr:colOff>
      <xdr:row>57</xdr:row>
      <xdr:rowOff>139579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1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130706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64966</xdr:rowOff>
    </xdr:from>
    <xdr:to>
      <xdr:col>46</xdr:col>
      <xdr:colOff>38100</xdr:colOff>
      <xdr:row>58</xdr:row>
      <xdr:rowOff>166566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0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157693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140587</xdr:rowOff>
    </xdr:from>
    <xdr:to>
      <xdr:col>41</xdr:col>
      <xdr:colOff>101600</xdr:colOff>
      <xdr:row>58</xdr:row>
      <xdr:rowOff>70737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61864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00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62093</xdr:rowOff>
    </xdr:from>
    <xdr:to>
      <xdr:col>36</xdr:col>
      <xdr:colOff>165100</xdr:colOff>
      <xdr:row>58</xdr:row>
      <xdr:rowOff>163693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154820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27862</xdr:rowOff>
    </xdr:from>
    <xdr:to>
      <xdr:col>55</xdr:col>
      <xdr:colOff>0</xdr:colOff>
      <xdr:row>78</xdr:row>
      <xdr:rowOff>8263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29512"/>
          <a:ext cx="838200" cy="15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21142</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94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8263</xdr:rowOff>
    </xdr:from>
    <xdr:to>
      <xdr:col>50</xdr:col>
      <xdr:colOff>114300</xdr:colOff>
      <xdr:row>79</xdr:row>
      <xdr:rowOff>17940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381363"/>
          <a:ext cx="8890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83737</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45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102091</xdr:rowOff>
    </xdr:from>
    <xdr:to>
      <xdr:col>45</xdr:col>
      <xdr:colOff>177800</xdr:colOff>
      <xdr:row>79</xdr:row>
      <xdr:rowOff>17940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5191"/>
          <a:ext cx="889000" cy="8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102091</xdr:rowOff>
    </xdr:from>
    <xdr:to>
      <xdr:col>41</xdr:col>
      <xdr:colOff>50800</xdr:colOff>
      <xdr:row>79</xdr:row>
      <xdr:rowOff>13901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75191"/>
          <a:ext cx="889000" cy="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148512</xdr:rowOff>
    </xdr:from>
    <xdr:to>
      <xdr:col>55</xdr:col>
      <xdr:colOff>50800</xdr:colOff>
      <xdr:row>77</xdr:row>
      <xdr:rowOff>78662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7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171389</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3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128913</xdr:rowOff>
    </xdr:from>
    <xdr:to>
      <xdr:col>50</xdr:col>
      <xdr:colOff>165100</xdr:colOff>
      <xdr:row>78</xdr:row>
      <xdr:rowOff>59063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75590</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138590</xdr:rowOff>
    </xdr:from>
    <xdr:to>
      <xdr:col>46</xdr:col>
      <xdr:colOff>38100</xdr:colOff>
      <xdr:row>79</xdr:row>
      <xdr:rowOff>68740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59867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6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51291</xdr:rowOff>
    </xdr:from>
    <xdr:to>
      <xdr:col>41</xdr:col>
      <xdr:colOff>101600</xdr:colOff>
      <xdr:row>78</xdr:row>
      <xdr:rowOff>152891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144018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1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134551</xdr:rowOff>
    </xdr:from>
    <xdr:to>
      <xdr:col>36</xdr:col>
      <xdr:colOff>165100</xdr:colOff>
      <xdr:row>79</xdr:row>
      <xdr:rowOff>64701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55828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0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93917</xdr:rowOff>
    </xdr:from>
    <xdr:to>
      <xdr:col>55</xdr:col>
      <xdr:colOff>0</xdr:colOff>
      <xdr:row>98</xdr:row>
      <xdr:rowOff>8446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724567"/>
          <a:ext cx="8382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8446</xdr:rowOff>
    </xdr:from>
    <xdr:to>
      <xdr:col>50</xdr:col>
      <xdr:colOff>114300</xdr:colOff>
      <xdr:row>98</xdr:row>
      <xdr:rowOff>62561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10546"/>
          <a:ext cx="889000" cy="5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59170</xdr:rowOff>
    </xdr:from>
    <xdr:to>
      <xdr:col>45</xdr:col>
      <xdr:colOff>177800</xdr:colOff>
      <xdr:row>98</xdr:row>
      <xdr:rowOff>62561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861270"/>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43638</xdr:rowOff>
    </xdr:from>
    <xdr:to>
      <xdr:col>41</xdr:col>
      <xdr:colOff>50800</xdr:colOff>
      <xdr:row>98</xdr:row>
      <xdr:rowOff>59170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845738"/>
          <a:ext cx="889000" cy="1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95139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43117</xdr:rowOff>
    </xdr:from>
    <xdr:to>
      <xdr:col>55</xdr:col>
      <xdr:colOff>50800</xdr:colOff>
      <xdr:row>97</xdr:row>
      <xdr:rowOff>144717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6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21544</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5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129096</xdr:rowOff>
    </xdr:from>
    <xdr:to>
      <xdr:col>50</xdr:col>
      <xdr:colOff>165100</xdr:colOff>
      <xdr:row>98</xdr:row>
      <xdr:rowOff>59246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50373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11761</xdr:rowOff>
    </xdr:from>
    <xdr:to>
      <xdr:col>46</xdr:col>
      <xdr:colOff>38100</xdr:colOff>
      <xdr:row>98</xdr:row>
      <xdr:rowOff>113361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104488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8370</xdr:rowOff>
    </xdr:from>
    <xdr:to>
      <xdr:col>41</xdr:col>
      <xdr:colOff>101600</xdr:colOff>
      <xdr:row>98</xdr:row>
      <xdr:rowOff>109970</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101097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9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164288</xdr:rowOff>
    </xdr:from>
    <xdr:to>
      <xdr:col>36</xdr:col>
      <xdr:colOff>165100</xdr:colOff>
      <xdr:row>98</xdr:row>
      <xdr:rowOff>94438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85565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8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37744</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724294"/>
          <a:ext cx="8382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44336</xdr:rowOff>
    </xdr:from>
    <xdr:to>
      <xdr:col>81</xdr:col>
      <xdr:colOff>50800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308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138676</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1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44336</xdr:rowOff>
    </xdr:from>
    <xdr:to>
      <xdr:col>76</xdr:col>
      <xdr:colOff>114300</xdr:colOff>
      <xdr:row>39</xdr:row>
      <xdr:rowOff>44336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44336</xdr:rowOff>
    </xdr:from>
    <xdr:to>
      <xdr:col>71</xdr:col>
      <xdr:colOff>177800</xdr:colOff>
      <xdr:row>39</xdr:row>
      <xdr:rowOff>44336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158394</xdr:rowOff>
    </xdr:from>
    <xdr:to>
      <xdr:col>85</xdr:col>
      <xdr:colOff>177800</xdr:colOff>
      <xdr:row>39</xdr:row>
      <xdr:rowOff>88544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73321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164986</xdr:rowOff>
    </xdr:from>
    <xdr:to>
      <xdr:col>76</xdr:col>
      <xdr:colOff>165100</xdr:colOff>
      <xdr:row>39</xdr:row>
      <xdr:rowOff>95136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86263</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6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164986</xdr:rowOff>
    </xdr:from>
    <xdr:to>
      <xdr:col>72</xdr:col>
      <xdr:colOff>38100</xdr:colOff>
      <xdr:row>39</xdr:row>
      <xdr:rowOff>95136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86263</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86263</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9283</xdr:rowOff>
    </xdr:from>
    <xdr:to>
      <xdr:col>85</xdr:col>
      <xdr:colOff>127000</xdr:colOff>
      <xdr:row>79</xdr:row>
      <xdr:rowOff>27293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553833"/>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157531</xdr:rowOff>
    </xdr:from>
    <xdr:to>
      <xdr:col>81</xdr:col>
      <xdr:colOff>50800</xdr:colOff>
      <xdr:row>79</xdr:row>
      <xdr:rowOff>9283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530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151701</xdr:rowOff>
    </xdr:from>
    <xdr:to>
      <xdr:col>76</xdr:col>
      <xdr:colOff>114300</xdr:colOff>
      <xdr:row>78</xdr:row>
      <xdr:rowOff>157531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524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151701</xdr:rowOff>
    </xdr:from>
    <xdr:to>
      <xdr:col>71</xdr:col>
      <xdr:colOff>177800</xdr:colOff>
      <xdr:row>78</xdr:row>
      <xdr:rowOff>154051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524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147943</xdr:rowOff>
    </xdr:from>
    <xdr:to>
      <xdr:col>85</xdr:col>
      <xdr:colOff>177800</xdr:colOff>
      <xdr:row>79</xdr:row>
      <xdr:rowOff>78093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5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62870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129933</xdr:rowOff>
    </xdr:from>
    <xdr:to>
      <xdr:col>81</xdr:col>
      <xdr:colOff>101600</xdr:colOff>
      <xdr:row>79</xdr:row>
      <xdr:rowOff>60083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5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51210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59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106731</xdr:rowOff>
    </xdr:from>
    <xdr:to>
      <xdr:col>76</xdr:col>
      <xdr:colOff>165100</xdr:colOff>
      <xdr:row>79</xdr:row>
      <xdr:rowOff>36881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28008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7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100901</xdr:rowOff>
    </xdr:from>
    <xdr:to>
      <xdr:col>72</xdr:col>
      <xdr:colOff>38100</xdr:colOff>
      <xdr:row>79</xdr:row>
      <xdr:rowOff>31051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22178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6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7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24528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6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126865</xdr:rowOff>
    </xdr:from>
    <xdr:to>
      <xdr:col>85</xdr:col>
      <xdr:colOff>127000</xdr:colOff>
      <xdr:row>97</xdr:row>
      <xdr:rowOff>130719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57515"/>
          <a:ext cx="8382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130719</xdr:rowOff>
    </xdr:from>
    <xdr:to>
      <xdr:col>81</xdr:col>
      <xdr:colOff>50800</xdr:colOff>
      <xdr:row>99</xdr:row>
      <xdr:rowOff>34741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61369"/>
          <a:ext cx="889000" cy="24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34741</xdr:rowOff>
    </xdr:from>
    <xdr:to>
      <xdr:col>76</xdr:col>
      <xdr:colOff>114300</xdr:colOff>
      <xdr:row>99</xdr:row>
      <xdr:rowOff>35818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7008291"/>
          <a:ext cx="8890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153318</xdr:rowOff>
    </xdr:from>
    <xdr:to>
      <xdr:col>71</xdr:col>
      <xdr:colOff>177800</xdr:colOff>
      <xdr:row>99</xdr:row>
      <xdr:rowOff>35818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955418"/>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76065</xdr:rowOff>
    </xdr:from>
    <xdr:to>
      <xdr:col>85</xdr:col>
      <xdr:colOff>177800</xdr:colOff>
      <xdr:row>98</xdr:row>
      <xdr:rowOff>6215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0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54492</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68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79919</xdr:rowOff>
    </xdr:from>
    <xdr:to>
      <xdr:col>81</xdr:col>
      <xdr:colOff>101600</xdr:colOff>
      <xdr:row>98</xdr:row>
      <xdr:rowOff>10069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1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80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155391</xdr:rowOff>
    </xdr:from>
    <xdr:to>
      <xdr:col>76</xdr:col>
      <xdr:colOff>165100</xdr:colOff>
      <xdr:row>99</xdr:row>
      <xdr:rowOff>85541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5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76668</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5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156468</xdr:rowOff>
    </xdr:from>
    <xdr:to>
      <xdr:col>72</xdr:col>
      <xdr:colOff>38100</xdr:colOff>
      <xdr:row>99</xdr:row>
      <xdr:rowOff>86618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5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77745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5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102518</xdr:rowOff>
    </xdr:from>
    <xdr:to>
      <xdr:col>67</xdr:col>
      <xdr:colOff>101600</xdr:colOff>
      <xdr:row>99</xdr:row>
      <xdr:rowOff>32668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0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23795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9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101752</xdr:rowOff>
    </xdr:from>
    <xdr:to>
      <xdr:col>116</xdr:col>
      <xdr:colOff>63500</xdr:colOff>
      <xdr:row>36</xdr:row>
      <xdr:rowOff>77978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102502"/>
          <a:ext cx="8382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97959</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59004</xdr:rowOff>
    </xdr:from>
    <xdr:to>
      <xdr:col>111</xdr:col>
      <xdr:colOff>177800</xdr:colOff>
      <xdr:row>35</xdr:row>
      <xdr:rowOff>101752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05975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26865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54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59004</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059754"/>
          <a:ext cx="889000" cy="67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42333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55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50055</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05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50952</xdr:rowOff>
    </xdr:from>
    <xdr:to>
      <xdr:col>112</xdr:col>
      <xdr:colOff>38100</xdr:colOff>
      <xdr:row>35</xdr:row>
      <xdr:rowOff>152552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0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169079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582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8204</xdr:rowOff>
    </xdr:from>
    <xdr:to>
      <xdr:col>107</xdr:col>
      <xdr:colOff>101600</xdr:colOff>
      <xdr:row>35</xdr:row>
      <xdr:rowOff>109804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00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126331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66548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82098"/>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66548</xdr:rowOff>
    </xdr:from>
    <xdr:to>
      <xdr:col>107</xdr:col>
      <xdr:colOff>50800</xdr:colOff>
      <xdr:row>59</xdr:row>
      <xdr:rowOff>66874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82098"/>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66874</xdr:rowOff>
    </xdr:from>
    <xdr:to>
      <xdr:col>102</xdr:col>
      <xdr:colOff>114300</xdr:colOff>
      <xdr:row>59</xdr:row>
      <xdr:rowOff>67092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82424"/>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15748</xdr:rowOff>
    </xdr:from>
    <xdr:to>
      <xdr:col>107</xdr:col>
      <xdr:colOff>101600</xdr:colOff>
      <xdr:row>59</xdr:row>
      <xdr:rowOff>117348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108475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224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16074</xdr:rowOff>
    </xdr:from>
    <xdr:to>
      <xdr:col>102</xdr:col>
      <xdr:colOff>165100</xdr:colOff>
      <xdr:row>59</xdr:row>
      <xdr:rowOff>117674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108801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224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16292</xdr:rowOff>
    </xdr:from>
    <xdr:to>
      <xdr:col>98</xdr:col>
      <xdr:colOff>38100</xdr:colOff>
      <xdr:row>59</xdr:row>
      <xdr:rowOff>117892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3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109019</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224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33286</xdr:rowOff>
    </xdr:from>
    <xdr:to>
      <xdr:col>116</xdr:col>
      <xdr:colOff>63500</xdr:colOff>
      <xdr:row>76</xdr:row>
      <xdr:rowOff>34125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63486"/>
          <a:ext cx="8382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33286</xdr:rowOff>
    </xdr:from>
    <xdr:to>
      <xdr:col>111</xdr:col>
      <xdr:colOff>177800</xdr:colOff>
      <xdr:row>76</xdr:row>
      <xdr:rowOff>57195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63486"/>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116212</xdr:rowOff>
    </xdr:from>
    <xdr:to>
      <xdr:col>107</xdr:col>
      <xdr:colOff>50800</xdr:colOff>
      <xdr:row>76</xdr:row>
      <xdr:rowOff>57195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632062"/>
          <a:ext cx="889000" cy="4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97828</xdr:rowOff>
    </xdr:from>
    <xdr:to>
      <xdr:col>102</xdr:col>
      <xdr:colOff>114300</xdr:colOff>
      <xdr:row>73</xdr:row>
      <xdr:rowOff>116212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61367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20979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39647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8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154775</xdr:rowOff>
    </xdr:from>
    <xdr:to>
      <xdr:col>116</xdr:col>
      <xdr:colOff>114300</xdr:colOff>
      <xdr:row>76</xdr:row>
      <xdr:rowOff>84925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133202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9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153936</xdr:rowOff>
    </xdr:from>
    <xdr:to>
      <xdr:col>112</xdr:col>
      <xdr:colOff>38100</xdr:colOff>
      <xdr:row>76</xdr:row>
      <xdr:rowOff>84086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75213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6395</xdr:rowOff>
    </xdr:from>
    <xdr:to>
      <xdr:col>107</xdr:col>
      <xdr:colOff>101600</xdr:colOff>
      <xdr:row>76</xdr:row>
      <xdr:rowOff>107995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99122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65412</xdr:rowOff>
    </xdr:from>
    <xdr:to>
      <xdr:col>102</xdr:col>
      <xdr:colOff>165100</xdr:colOff>
      <xdr:row>73</xdr:row>
      <xdr:rowOff>167012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5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12089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3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47028</xdr:rowOff>
    </xdr:from>
    <xdr:to>
      <xdr:col>98</xdr:col>
      <xdr:colOff>38100</xdr:colOff>
      <xdr:row>73</xdr:row>
      <xdr:rowOff>148628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165155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33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性質別歳出決算分析表を見ますと、人件費、物件費、公債費、繰出金等の凡そは類似団体の平均を大きく下回っており行政改革の取り組みの成果が表れております。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しかしながら、扶助費は引き続き令和元年度においても類似団体を大きく上回り財政を圧迫する要因となっていることから、更なる予防事業等の取組を進めていく必要があります。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のうち、新規整備においては地域優良賃貸住宅整備事業により類似団体平均を大きく上回っておりますが、更新整備については下回っています。しかしながら、今後公共施設等総合管理計画に基づく個別施設計画による公共施設等の更新により費用の増加が見込まれるため、中長期の視点で需要額を算定し、財政負担の平準化を図っていく必要があ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61214</xdr:rowOff>
    </xdr:from>
    <xdr:to>
      <xdr:col>24</xdr:col>
      <xdr:colOff>63500</xdr:colOff>
      <xdr:row>34</xdr:row>
      <xdr:rowOff>80264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051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36449</xdr:rowOff>
    </xdr:from>
    <xdr:to>
      <xdr:col>19</xdr:col>
      <xdr:colOff>177800</xdr:colOff>
      <xdr:row>34</xdr:row>
      <xdr:rowOff>80264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6574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xdr:rowOff>
    </xdr:from>
    <xdr:to>
      <xdr:col>15</xdr:col>
      <xdr:colOff>50800</xdr:colOff>
      <xdr:row>34</xdr:row>
      <xdr:rowOff>36449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40222"/>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168275</xdr:rowOff>
    </xdr:from>
    <xdr:to>
      <xdr:col>10</xdr:col>
      <xdr:colOff>114300</xdr:colOff>
      <xdr:row>34</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4675"/>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123334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2938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10414</xdr:rowOff>
    </xdr:from>
    <xdr:to>
      <xdr:col>24</xdr:col>
      <xdr:colOff>114300</xdr:colOff>
      <xdr:row>34</xdr:row>
      <xdr:rowOff>112014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33291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29464</xdr:rowOff>
    </xdr:from>
    <xdr:to>
      <xdr:col>20</xdr:col>
      <xdr:colOff>38100</xdr:colOff>
      <xdr:row>34</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147591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157099</xdr:rowOff>
    </xdr:from>
    <xdr:to>
      <xdr:col>15</xdr:col>
      <xdr:colOff>101600</xdr:colOff>
      <xdr:row>34</xdr:row>
      <xdr:rowOff>87249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103776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131572</xdr:rowOff>
    </xdr:from>
    <xdr:to>
      <xdr:col>10</xdr:col>
      <xdr:colOff>165100</xdr:colOff>
      <xdr:row>34</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8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5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117475</xdr:rowOff>
    </xdr:from>
    <xdr:to>
      <xdr:col>6</xdr:col>
      <xdr:colOff>38100</xdr:colOff>
      <xdr:row>33</xdr:row>
      <xdr:rowOff>47625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64152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137629</xdr:rowOff>
    </xdr:from>
    <xdr:to>
      <xdr:col>24</xdr:col>
      <xdr:colOff>63500</xdr:colOff>
      <xdr:row>57</xdr:row>
      <xdr:rowOff>41914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38829"/>
          <a:ext cx="8382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41914</xdr:rowOff>
    </xdr:from>
    <xdr:to>
      <xdr:col>19</xdr:col>
      <xdr:colOff>177800</xdr:colOff>
      <xdr:row>57</xdr:row>
      <xdr:rowOff>94304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4564"/>
          <a:ext cx="889000" cy="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85536</xdr:rowOff>
    </xdr:from>
    <xdr:to>
      <xdr:col>15</xdr:col>
      <xdr:colOff>50800</xdr:colOff>
      <xdr:row>57</xdr:row>
      <xdr:rowOff>94304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58186"/>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85536</xdr:rowOff>
    </xdr:from>
    <xdr:to>
      <xdr:col>10</xdr:col>
      <xdr:colOff>114300</xdr:colOff>
      <xdr:row>57</xdr:row>
      <xdr:rowOff>86130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58186"/>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86829</xdr:rowOff>
    </xdr:from>
    <xdr:to>
      <xdr:col>24</xdr:col>
      <xdr:colOff>114300</xdr:colOff>
      <xdr:row>57</xdr:row>
      <xdr:rowOff>16979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1756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162564</xdr:rowOff>
    </xdr:from>
    <xdr:to>
      <xdr:col>20</xdr:col>
      <xdr:colOff>38100</xdr:colOff>
      <xdr:row>57</xdr:row>
      <xdr:rowOff>92714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83841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43504</xdr:rowOff>
    </xdr:from>
    <xdr:to>
      <xdr:col>15</xdr:col>
      <xdr:colOff>101600</xdr:colOff>
      <xdr:row>57</xdr:row>
      <xdr:rowOff>145104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136231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34736</xdr:rowOff>
    </xdr:from>
    <xdr:to>
      <xdr:col>10</xdr:col>
      <xdr:colOff>165100</xdr:colOff>
      <xdr:row>57</xdr:row>
      <xdr:rowOff>136336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127463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35330</xdr:rowOff>
    </xdr:from>
    <xdr:to>
      <xdr:col>6</xdr:col>
      <xdr:colOff>38100</xdr:colOff>
      <xdr:row>57</xdr:row>
      <xdr:rowOff>136930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128057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155327</xdr:rowOff>
    </xdr:from>
    <xdr:to>
      <xdr:col>24</xdr:col>
      <xdr:colOff>63500</xdr:colOff>
      <xdr:row>76</xdr:row>
      <xdr:rowOff>13432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4077"/>
          <a:ext cx="8382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13432</xdr:rowOff>
    </xdr:from>
    <xdr:to>
      <xdr:col>19</xdr:col>
      <xdr:colOff>177800</xdr:colOff>
      <xdr:row>76</xdr:row>
      <xdr:rowOff>57452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43632"/>
          <a:ext cx="889000" cy="4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84357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1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57452</xdr:rowOff>
    </xdr:from>
    <xdr:to>
      <xdr:col>15</xdr:col>
      <xdr:colOff>50800</xdr:colOff>
      <xdr:row>76</xdr:row>
      <xdr:rowOff>101132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87652"/>
          <a:ext cx="889000" cy="4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101132</xdr:rowOff>
    </xdr:from>
    <xdr:to>
      <xdr:col>10</xdr:col>
      <xdr:colOff>114300</xdr:colOff>
      <xdr:row>76</xdr:row>
      <xdr:rowOff>129837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1332"/>
          <a:ext cx="8890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104526</xdr:rowOff>
    </xdr:from>
    <xdr:to>
      <xdr:col>24</xdr:col>
      <xdr:colOff>114300</xdr:colOff>
      <xdr:row>76</xdr:row>
      <xdr:rowOff>34677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32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82953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134081</xdr:rowOff>
    </xdr:from>
    <xdr:to>
      <xdr:col>20</xdr:col>
      <xdr:colOff>38100</xdr:colOff>
      <xdr:row>76</xdr:row>
      <xdr:rowOff>64232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92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80758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76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6652</xdr:rowOff>
    </xdr:from>
    <xdr:to>
      <xdr:col>15</xdr:col>
      <xdr:colOff>101600</xdr:colOff>
      <xdr:row>76</xdr:row>
      <xdr:rowOff>108252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99379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2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50332</xdr:rowOff>
    </xdr:from>
    <xdr:to>
      <xdr:col>10</xdr:col>
      <xdr:colOff>165100</xdr:colOff>
      <xdr:row>76</xdr:row>
      <xdr:rowOff>151932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143059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7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79037</xdr:rowOff>
    </xdr:from>
    <xdr:to>
      <xdr:col>6</xdr:col>
      <xdr:colOff>38100</xdr:colOff>
      <xdr:row>77</xdr:row>
      <xdr:rowOff>9187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0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61323</xdr:rowOff>
    </xdr:from>
    <xdr:to>
      <xdr:col>24</xdr:col>
      <xdr:colOff>63500</xdr:colOff>
      <xdr:row>97</xdr:row>
      <xdr:rowOff>79366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91973"/>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37891</xdr:rowOff>
    </xdr:from>
    <xdr:to>
      <xdr:col>19</xdr:col>
      <xdr:colOff>177800</xdr:colOff>
      <xdr:row>97</xdr:row>
      <xdr:rowOff>61323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668541"/>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131156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37891</xdr:rowOff>
    </xdr:from>
    <xdr:to>
      <xdr:col>15</xdr:col>
      <xdr:colOff>50800</xdr:colOff>
      <xdr:row>97</xdr:row>
      <xdr:rowOff>40390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68541"/>
          <a:ext cx="88900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102793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40390</xdr:rowOff>
    </xdr:from>
    <xdr:to>
      <xdr:col>10</xdr:col>
      <xdr:colOff>114300</xdr:colOff>
      <xdr:row>97</xdr:row>
      <xdr:rowOff>65585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71040"/>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82332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28566</xdr:rowOff>
    </xdr:from>
    <xdr:to>
      <xdr:col>24</xdr:col>
      <xdr:colOff>114300</xdr:colOff>
      <xdr:row>97</xdr:row>
      <xdr:rowOff>130166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6993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10523</xdr:rowOff>
    </xdr:from>
    <xdr:to>
      <xdr:col>20</xdr:col>
      <xdr:colOff>38100</xdr:colOff>
      <xdr:row>97</xdr:row>
      <xdr:rowOff>112123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128650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158541</xdr:rowOff>
    </xdr:from>
    <xdr:to>
      <xdr:col>15</xdr:col>
      <xdr:colOff>101600</xdr:colOff>
      <xdr:row>97</xdr:row>
      <xdr:rowOff>88691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105218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161040</xdr:rowOff>
    </xdr:from>
    <xdr:to>
      <xdr:col>10</xdr:col>
      <xdr:colOff>165100</xdr:colOff>
      <xdr:row>97</xdr:row>
      <xdr:rowOff>91190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107717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9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14785</xdr:rowOff>
    </xdr:from>
    <xdr:to>
      <xdr:col>6</xdr:col>
      <xdr:colOff>38100</xdr:colOff>
      <xdr:row>97</xdr:row>
      <xdr:rowOff>116385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107512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73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86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169418</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130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25061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169418</xdr:rowOff>
    </xdr:from>
    <xdr:to>
      <xdr:col>45</xdr:col>
      <xdr:colOff>177800</xdr:colOff>
      <xdr:row>38</xdr:row>
      <xdr:rowOff>254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13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168165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40487</xdr:rowOff>
    </xdr:from>
    <xdr:to>
      <xdr:col>41</xdr:col>
      <xdr:colOff>50800</xdr:colOff>
      <xdr:row>38</xdr:row>
      <xdr:rowOff>254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84137"/>
          <a:ext cx="889000" cy="13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170451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151249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118618</xdr:rowOff>
    </xdr:from>
    <xdr:to>
      <xdr:col>46</xdr:col>
      <xdr:colOff>38100</xdr:colOff>
      <xdr:row>38</xdr:row>
      <xdr:rowOff>48768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39895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120904</xdr:rowOff>
    </xdr:from>
    <xdr:to>
      <xdr:col>41</xdr:col>
      <xdr:colOff>101600</xdr:colOff>
      <xdr:row>38</xdr:row>
      <xdr:rowOff>51054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42181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57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161137</xdr:rowOff>
    </xdr:from>
    <xdr:to>
      <xdr:col>36</xdr:col>
      <xdr:colOff>165100</xdr:colOff>
      <xdr:row>37</xdr:row>
      <xdr:rowOff>91287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82414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85636</xdr:rowOff>
    </xdr:from>
    <xdr:to>
      <xdr:col>55</xdr:col>
      <xdr:colOff>0</xdr:colOff>
      <xdr:row>57</xdr:row>
      <xdr:rowOff>139967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58286"/>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85636</xdr:rowOff>
    </xdr:from>
    <xdr:to>
      <xdr:col>50</xdr:col>
      <xdr:colOff>114300</xdr:colOff>
      <xdr:row>57</xdr:row>
      <xdr:rowOff>164960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58286"/>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79178</xdr:rowOff>
    </xdr:from>
    <xdr:to>
      <xdr:col>45</xdr:col>
      <xdr:colOff>177800</xdr:colOff>
      <xdr:row>57</xdr:row>
      <xdr:rowOff>164960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51828"/>
          <a:ext cx="889000" cy="8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79178</xdr:rowOff>
    </xdr:from>
    <xdr:to>
      <xdr:col>41</xdr:col>
      <xdr:colOff>50800</xdr:colOff>
      <xdr:row>57</xdr:row>
      <xdr:rowOff>157340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51828"/>
          <a:ext cx="889000" cy="7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89167</xdr:rowOff>
    </xdr:from>
    <xdr:to>
      <xdr:col>55</xdr:col>
      <xdr:colOff>50800</xdr:colOff>
      <xdr:row>58</xdr:row>
      <xdr:rowOff>19317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34836</xdr:rowOff>
    </xdr:from>
    <xdr:to>
      <xdr:col>50</xdr:col>
      <xdr:colOff>165100</xdr:colOff>
      <xdr:row>57</xdr:row>
      <xdr:rowOff>136436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127563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0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114160</xdr:rowOff>
    </xdr:from>
    <xdr:to>
      <xdr:col>46</xdr:col>
      <xdr:colOff>38100</xdr:colOff>
      <xdr:row>58</xdr:row>
      <xdr:rowOff>44310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35437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28378</xdr:rowOff>
    </xdr:from>
    <xdr:to>
      <xdr:col>41</xdr:col>
      <xdr:colOff>101600</xdr:colOff>
      <xdr:row>57</xdr:row>
      <xdr:rowOff>129978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121105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8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106540</xdr:rowOff>
    </xdr:from>
    <xdr:to>
      <xdr:col>36</xdr:col>
      <xdr:colOff>165100</xdr:colOff>
      <xdr:row>58</xdr:row>
      <xdr:rowOff>36690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27817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7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124327</xdr:rowOff>
    </xdr:from>
    <xdr:to>
      <xdr:col>55</xdr:col>
      <xdr:colOff>0</xdr:colOff>
      <xdr:row>78</xdr:row>
      <xdr:rowOff>162961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497427"/>
          <a:ext cx="8382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159417</xdr:rowOff>
    </xdr:from>
    <xdr:to>
      <xdr:col>50</xdr:col>
      <xdr:colOff>114300</xdr:colOff>
      <xdr:row>78</xdr:row>
      <xdr:rowOff>162961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32517"/>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159417</xdr:rowOff>
    </xdr:from>
    <xdr:to>
      <xdr:col>45</xdr:col>
      <xdr:colOff>177800</xdr:colOff>
      <xdr:row>78</xdr:row>
      <xdr:rowOff>171247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32517"/>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171247</xdr:rowOff>
    </xdr:from>
    <xdr:to>
      <xdr:col>41</xdr:col>
      <xdr:colOff>50800</xdr:colOff>
      <xdr:row>79</xdr:row>
      <xdr:rowOff>9550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44347"/>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73527</xdr:rowOff>
    </xdr:from>
    <xdr:to>
      <xdr:col>55</xdr:col>
      <xdr:colOff>50800</xdr:colOff>
      <xdr:row>79</xdr:row>
      <xdr:rowOff>3677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159904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112161</xdr:rowOff>
    </xdr:from>
    <xdr:to>
      <xdr:col>50</xdr:col>
      <xdr:colOff>165100</xdr:colOff>
      <xdr:row>79</xdr:row>
      <xdr:rowOff>42311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8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33438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7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108617</xdr:rowOff>
    </xdr:from>
    <xdr:to>
      <xdr:col>46</xdr:col>
      <xdr:colOff>38100</xdr:colOff>
      <xdr:row>79</xdr:row>
      <xdr:rowOff>38767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8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29894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7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120447</xdr:rowOff>
    </xdr:from>
    <xdr:to>
      <xdr:col>41</xdr:col>
      <xdr:colOff>101600</xdr:colOff>
      <xdr:row>79</xdr:row>
      <xdr:rowOff>50597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9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41724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8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130200</xdr:rowOff>
    </xdr:from>
    <xdr:to>
      <xdr:col>36</xdr:col>
      <xdr:colOff>165100</xdr:colOff>
      <xdr:row>79</xdr:row>
      <xdr:rowOff>60350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51477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33790</xdr:rowOff>
    </xdr:from>
    <xdr:to>
      <xdr:col>55</xdr:col>
      <xdr:colOff>0</xdr:colOff>
      <xdr:row>97</xdr:row>
      <xdr:rowOff>7905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92990"/>
          <a:ext cx="838200" cy="1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69327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9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7905</xdr:rowOff>
    </xdr:from>
    <xdr:to>
      <xdr:col>50</xdr:col>
      <xdr:colOff>114300</xdr:colOff>
      <xdr:row>98</xdr:row>
      <xdr:rowOff>26584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638555"/>
          <a:ext cx="889000" cy="19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7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26584</xdr:rowOff>
    </xdr:from>
    <xdr:to>
      <xdr:col>45</xdr:col>
      <xdr:colOff>177800</xdr:colOff>
      <xdr:row>98</xdr:row>
      <xdr:rowOff>41635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28684"/>
          <a:ext cx="889000" cy="1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41635</xdr:rowOff>
    </xdr:from>
    <xdr:to>
      <xdr:col>41</xdr:col>
      <xdr:colOff>50800</xdr:colOff>
      <xdr:row>98</xdr:row>
      <xdr:rowOff>43817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843735"/>
          <a:ext cx="889000" cy="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154440</xdr:rowOff>
    </xdr:from>
    <xdr:to>
      <xdr:col>55</xdr:col>
      <xdr:colOff>50800</xdr:colOff>
      <xdr:row>96</xdr:row>
      <xdr:rowOff>84590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5867</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9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128555</xdr:rowOff>
    </xdr:from>
    <xdr:to>
      <xdr:col>50</xdr:col>
      <xdr:colOff>165100</xdr:colOff>
      <xdr:row>97</xdr:row>
      <xdr:rowOff>58705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5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75232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36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147234</xdr:rowOff>
    </xdr:from>
    <xdr:to>
      <xdr:col>46</xdr:col>
      <xdr:colOff>38100</xdr:colOff>
      <xdr:row>98</xdr:row>
      <xdr:rowOff>77384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7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68511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162285</xdr:rowOff>
    </xdr:from>
    <xdr:to>
      <xdr:col>41</xdr:col>
      <xdr:colOff>101600</xdr:colOff>
      <xdr:row>98</xdr:row>
      <xdr:rowOff>92435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9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83562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8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164467</xdr:rowOff>
    </xdr:from>
    <xdr:to>
      <xdr:col>36</xdr:col>
      <xdr:colOff>165100</xdr:colOff>
      <xdr:row>98</xdr:row>
      <xdr:rowOff>94617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9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85744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6655</xdr:rowOff>
    </xdr:from>
    <xdr:to>
      <xdr:col>85</xdr:col>
      <xdr:colOff>127000</xdr:colOff>
      <xdr:row>38</xdr:row>
      <xdr:rowOff>10452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1755"/>
          <a:ext cx="8382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6655</xdr:rowOff>
    </xdr:from>
    <xdr:to>
      <xdr:col>81</xdr:col>
      <xdr:colOff>50800</xdr:colOff>
      <xdr:row>38</xdr:row>
      <xdr:rowOff>23114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2175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164020</xdr:rowOff>
    </xdr:from>
    <xdr:to>
      <xdr:col>76</xdr:col>
      <xdr:colOff>114300</xdr:colOff>
      <xdr:row>38</xdr:row>
      <xdr:rowOff>23114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07670"/>
          <a:ext cx="889000" cy="3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164020</xdr:rowOff>
    </xdr:from>
    <xdr:to>
      <xdr:col>71</xdr:col>
      <xdr:colOff>177800</xdr:colOff>
      <xdr:row>38</xdr:row>
      <xdr:rowOff>38329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07670"/>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131102</xdr:rowOff>
    </xdr:from>
    <xdr:to>
      <xdr:col>85</xdr:col>
      <xdr:colOff>177800</xdr:colOff>
      <xdr:row>38</xdr:row>
      <xdr:rowOff>61252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46029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127305</xdr:rowOff>
    </xdr:from>
    <xdr:to>
      <xdr:col>81</xdr:col>
      <xdr:colOff>101600</xdr:colOff>
      <xdr:row>38</xdr:row>
      <xdr:rowOff>57455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48582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143764</xdr:rowOff>
    </xdr:from>
    <xdr:to>
      <xdr:col>76</xdr:col>
      <xdr:colOff>165100</xdr:colOff>
      <xdr:row>38</xdr:row>
      <xdr:rowOff>73914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65041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113221</xdr:rowOff>
    </xdr:from>
    <xdr:to>
      <xdr:col>72</xdr:col>
      <xdr:colOff>38100</xdr:colOff>
      <xdr:row>38</xdr:row>
      <xdr:rowOff>43371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34497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158979</xdr:rowOff>
    </xdr:from>
    <xdr:to>
      <xdr:col>67</xdr:col>
      <xdr:colOff>101600</xdr:colOff>
      <xdr:row>38</xdr:row>
      <xdr:rowOff>89129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80256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154918</xdr:rowOff>
    </xdr:from>
    <xdr:to>
      <xdr:col>85</xdr:col>
      <xdr:colOff>127000</xdr:colOff>
      <xdr:row>58</xdr:row>
      <xdr:rowOff>116187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27568"/>
          <a:ext cx="838200" cy="13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87024</xdr:rowOff>
    </xdr:from>
    <xdr:to>
      <xdr:col>81</xdr:col>
      <xdr:colOff>50800</xdr:colOff>
      <xdr:row>58</xdr:row>
      <xdr:rowOff>116187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10031124"/>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134393</xdr:rowOff>
    </xdr:from>
    <xdr:to>
      <xdr:col>76</xdr:col>
      <xdr:colOff>114300</xdr:colOff>
      <xdr:row>58</xdr:row>
      <xdr:rowOff>87024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35593"/>
          <a:ext cx="889000" cy="29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134393</xdr:rowOff>
    </xdr:from>
    <xdr:to>
      <xdr:col>71</xdr:col>
      <xdr:colOff>177800</xdr:colOff>
      <xdr:row>58</xdr:row>
      <xdr:rowOff>142607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5593"/>
          <a:ext cx="889000" cy="3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104118</xdr:rowOff>
    </xdr:from>
    <xdr:to>
      <xdr:col>85</xdr:col>
      <xdr:colOff>177800</xdr:colOff>
      <xdr:row>58</xdr:row>
      <xdr:rowOff>34268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19045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65387</xdr:rowOff>
    </xdr:from>
    <xdr:to>
      <xdr:col>81</xdr:col>
      <xdr:colOff>101600</xdr:colOff>
      <xdr:row>58</xdr:row>
      <xdr:rowOff>166987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158114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36224</xdr:rowOff>
    </xdr:from>
    <xdr:to>
      <xdr:col>76</xdr:col>
      <xdr:colOff>165100</xdr:colOff>
      <xdr:row>58</xdr:row>
      <xdr:rowOff>137824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128951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7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83593</xdr:rowOff>
    </xdr:from>
    <xdr:to>
      <xdr:col>72</xdr:col>
      <xdr:colOff>38100</xdr:colOff>
      <xdr:row>57</xdr:row>
      <xdr:rowOff>13743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4870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91807</xdr:rowOff>
    </xdr:from>
    <xdr:to>
      <xdr:col>67</xdr:col>
      <xdr:colOff>101600</xdr:colOff>
      <xdr:row>59</xdr:row>
      <xdr:rowOff>21957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3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13084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2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37745</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2295"/>
          <a:ext cx="8382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44335</xdr:rowOff>
    </xdr:from>
    <xdr:to>
      <xdr:col>81</xdr:col>
      <xdr:colOff>50800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8885"/>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138656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6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44335</xdr:rowOff>
    </xdr:from>
    <xdr:to>
      <xdr:col>76</xdr:col>
      <xdr:colOff>114300</xdr:colOff>
      <xdr:row>79</xdr:row>
      <xdr:rowOff>44335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44335</xdr:rowOff>
    </xdr:from>
    <xdr:to>
      <xdr:col>71</xdr:col>
      <xdr:colOff>177800</xdr:colOff>
      <xdr:row>79</xdr:row>
      <xdr:rowOff>44335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8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158395</xdr:rowOff>
    </xdr:from>
    <xdr:to>
      <xdr:col>85</xdr:col>
      <xdr:colOff>177800</xdr:colOff>
      <xdr:row>79</xdr:row>
      <xdr:rowOff>88545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73322</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6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164985</xdr:rowOff>
    </xdr:from>
    <xdr:to>
      <xdr:col>76</xdr:col>
      <xdr:colOff>165100</xdr:colOff>
      <xdr:row>79</xdr:row>
      <xdr:rowOff>95135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86262</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164985</xdr:rowOff>
    </xdr:from>
    <xdr:to>
      <xdr:col>72</xdr:col>
      <xdr:colOff>38100</xdr:colOff>
      <xdr:row>79</xdr:row>
      <xdr:rowOff>95135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86262</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86262</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9283</xdr:rowOff>
    </xdr:from>
    <xdr:to>
      <xdr:col>85</xdr:col>
      <xdr:colOff>127000</xdr:colOff>
      <xdr:row>99</xdr:row>
      <xdr:rowOff>27293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982833"/>
          <a:ext cx="8382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157531</xdr:rowOff>
    </xdr:from>
    <xdr:to>
      <xdr:col>81</xdr:col>
      <xdr:colOff>50800</xdr:colOff>
      <xdr:row>99</xdr:row>
      <xdr:rowOff>9283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959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151701</xdr:rowOff>
    </xdr:from>
    <xdr:to>
      <xdr:col>76</xdr:col>
      <xdr:colOff>114300</xdr:colOff>
      <xdr:row>98</xdr:row>
      <xdr:rowOff>157531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953801"/>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151701</xdr:rowOff>
    </xdr:from>
    <xdr:to>
      <xdr:col>71</xdr:col>
      <xdr:colOff>177800</xdr:colOff>
      <xdr:row>98</xdr:row>
      <xdr:rowOff>154051</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953801"/>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147943</xdr:rowOff>
    </xdr:from>
    <xdr:to>
      <xdr:col>85</xdr:col>
      <xdr:colOff>177800</xdr:colOff>
      <xdr:row>99</xdr:row>
      <xdr:rowOff>78093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95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62870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86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129933</xdr:rowOff>
    </xdr:from>
    <xdr:to>
      <xdr:col>81</xdr:col>
      <xdr:colOff>101600</xdr:colOff>
      <xdr:row>99</xdr:row>
      <xdr:rowOff>60083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9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51210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702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106731</xdr:rowOff>
    </xdr:from>
    <xdr:to>
      <xdr:col>76</xdr:col>
      <xdr:colOff>165100</xdr:colOff>
      <xdr:row>99</xdr:row>
      <xdr:rowOff>36881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9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28008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700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100901</xdr:rowOff>
    </xdr:from>
    <xdr:to>
      <xdr:col>72</xdr:col>
      <xdr:colOff>38100</xdr:colOff>
      <xdr:row>99</xdr:row>
      <xdr:rowOff>31051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90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22178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99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103251</xdr:rowOff>
    </xdr:from>
    <xdr:to>
      <xdr:col>67</xdr:col>
      <xdr:colOff>101600</xdr:colOff>
      <xdr:row>99</xdr:row>
      <xdr:rowOff>33401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24528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99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全体的に類似団体の平均を下回っておりますが、土木費は定住化政策として地域優良賃貸住宅の整備に取り組んだため大きく増加しております。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私立保育所・私立幼稚園の認定こども園移行による社会福祉費、その他教育費の基準財政需要額の増加により、普通交付税が増加し、ふるさと納税の増収の影響もあり、実質収支額が増加したため実質収支比率は増加しています。</a:t>
          </a:r>
        </a:p>
        <a:p>
          <a:r>
            <a:rPr kumimoji="1" lang="ja-JP" altLang="en-US" sz="1400">
              <a:latin typeface="ＭＳ ゴシック" pitchFamily="49" charset="-128"/>
              <a:ea typeface="ＭＳ ゴシック" pitchFamily="49" charset="-128"/>
            </a:rPr>
            <a:t>　また、ふるさと納税の伸びにより財政調整基金の取り崩し額を上回る積立てを行った結果、実質収支及び実質単年度収支においても黒字となっています。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令和元年度は、全会計黒字決算となっているため引き続き健全な財政運営に取り組んでまいります。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令和元年度は、分子については、元利償還金の額の減少に加え、分母要因である標準財政規模が普通交付税の増加により増加したため、比率が減少した。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要因として「公債費に準ずる債務負担行為に係るもの」が地域優良賃貸住宅の施設購入費の支出により大きく増加しましたが、その財源全額を特定財源（国庫支出金、使用料）で賄ったため、分子要因の増減に影響はございません。</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満期一括償還地方債の借入がないため、満期一括償還財源としての減債基金積立は行っていません。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分子部分について、債務負担行為に基づく支出予定額や公営企業の元金残高の減少に伴う公営企業債等繰入見込額、退職手当負担見込額が減少したことにより、将来負担比率が減少しました。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百万円、環境整備協力費基金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百万円、環境整備協力費基金を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百万円積み立てました。その結果、年度末残高は、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百万円と前年度末から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％にあたる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百万円を基金残高（財政調整基金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減債基金合計）を目標値として設定しておりますので、その確保を目指して引き続き取り組んでいきます。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で主な基金は環境整備協力費基金であり、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令和元年度につきましては、認定こども園に係る補助金支出として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百万円取崩を行ったため基金残高は減少しています。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百万円の収入があり、同額を積み立てますので、基金目的に合致する事業を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百万円実施しながら地域福祉の向上に取り組みます。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百万円を取り崩したものの、ふるさと納税による増収分の合計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百万円積み立てたため年度末残高増加し、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公債費の増減により地方財政の弾力性が失われ行政サービスに影響が出ないよう公債費の計画的な償還のために積立てる基金であり、繰上償還等に備えて保有しています。令和元年度末残高は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百万円となっており、増減はありません。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現在の残高を維持します。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307ACEF-351A-42FF-A904-10ED6E5398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D524BCC-D6D9-49F8-A33A-E6B4E0A92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A69E2EC-9EED-4FB5-A7D7-603BDCEF28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52B4606-0435-464D-9121-E62FF1BD609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35FA69F-911F-49B7-A02D-1404F97FC02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0D6EEEE-1582-41E8-8C93-5E7975786A5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E8CF0E-E223-47A4-9576-9316FF0157B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C98646-4186-42FB-AE0E-2F9A65AE5B6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7C590AE-15F7-46A1-B0C4-0812C06D42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68DBE5B-DDB9-4C99-A4A9-92046B06C24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1DDCCB5-5608-4CD6-B83D-1ED81C69AC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5B3B71-445A-4DBE-950D-B4B20349E4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4D1AE19-4276-430D-809D-13E1B358DE4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A8BEC87-29F1-4517-81AF-D724A55EB5A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47B459A-365E-4E15-B836-9FC7D6FF5BD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BBB1A80-56AA-492C-B1D4-9DAE5B2E21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EEC1D72-18A8-4ECA-9905-83E5B2DE7CE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CE7FF6-739B-4AC0-9F07-0B1D27FD38A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A242961-16E0-46A5-9291-96AB16D142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803592A-1E90-4A7F-97B7-179D1DA4D9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B4B28CE-2AAD-44D9-B365-15FF0F8A25F8}"/>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DFF44FA-520C-44FD-A731-CDE82124AB7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C80694D-ED08-4C64-B9B7-6168D44EBA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9E8AF3F-C094-4856-8BB0-F4752BC59E5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5556E84-661D-4DC7-B2D6-8361341C485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AB76326-C7F3-448B-A72F-B2189D127E7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90EA357-3262-4E48-AD64-8B0D17A5B02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E903703-DBA9-4171-B82A-3A9F520583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8C190C8-10FA-46ED-8BBC-31CE3E8C406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64CE3FE-F826-49CE-A0B2-528F336614F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AA4CC5C-CDAE-4814-B3B4-39AB118642B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F540D8D0-9663-4D59-A53A-53B9C0179A37}"/>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B2D0134-DF5C-466F-B786-28E4C4BEBE8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F820568-9EF2-45E3-91BF-D61B536A620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3226CB4-3929-4D12-8FAA-C3F25B27B8F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0A1DA68-4624-4366-A8AD-4E7EA9966B4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D4B2265-1132-42C0-AC23-EAE3FD4D3D8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2E4369B-EFD6-45A2-93E8-52C829C4FD2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B8B066-760A-4DA1-B832-E72FB86057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B931CC5-A571-41E0-8DB9-DF8610628A4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0588748-DBAF-4F27-9DE5-39CED3B545C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009D1DE-81CF-4CD1-B231-70EF8BA34E0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417C8E1-0DAD-4B53-9EBB-221008E8241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ABDE9B9-F200-444E-8F9B-CC1D18457EE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7EF2430A-4392-4F18-B4B7-E73D179190A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5B3FD84-B45D-43F1-A677-ADEFBA7E139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F20F72A-4B19-4241-90CB-87315E851B8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から令和元年度にかけて</a:t>
          </a:r>
          <a:r>
            <a:rPr kumimoji="1" lang="ja-JP" altLang="ja-JP" sz="1100">
              <a:solidFill>
                <a:schemeClr val="dk1"/>
              </a:solidFill>
              <a:effectLst/>
              <a:latin typeface="+mn-lt"/>
              <a:ea typeface="+mn-ea"/>
              <a:cs typeface="+mn-cs"/>
            </a:rPr>
            <a:t>有形固定資産減価償却率は</a:t>
          </a:r>
          <a:r>
            <a:rPr kumimoji="1" lang="ja-JP" altLang="en-US" sz="1100">
              <a:solidFill>
                <a:schemeClr val="dk1"/>
              </a:solidFill>
              <a:effectLst/>
              <a:latin typeface="+mn-lt"/>
              <a:ea typeface="+mn-ea"/>
              <a:cs typeface="+mn-cs"/>
            </a:rPr>
            <a:t>地域優良賃貸住宅性の整備により</a:t>
          </a:r>
          <a:r>
            <a:rPr kumimoji="1" lang="ja-JP" altLang="ja-JP" sz="1100">
              <a:solidFill>
                <a:schemeClr val="dk1"/>
              </a:solidFill>
              <a:effectLst/>
              <a:latin typeface="+mn-lt"/>
              <a:ea typeface="+mn-ea"/>
              <a:cs typeface="+mn-cs"/>
            </a:rPr>
            <a:t>低下傾向にあり、類似団体平均を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回っている状況に</a:t>
          </a:r>
          <a:r>
            <a:rPr kumimoji="1" lang="ja-JP" altLang="en-US" sz="1100">
              <a:solidFill>
                <a:schemeClr val="dk1"/>
              </a:solidFill>
              <a:effectLst/>
              <a:latin typeface="+mn-lt"/>
              <a:ea typeface="+mn-ea"/>
              <a:cs typeface="+mn-cs"/>
            </a:rPr>
            <a:t>います。しかしながら、老朽化施設を数多く保有していることから、</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個別施設計画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、公共施設の長寿命化、適正配置に取り組みながら、公共施設等に要する経費の削減に取り組んでまいります。</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5A750E3-789F-414F-816A-AE1667CF11C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DEF53717-764A-4A8A-A1B3-00875C0BD03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EF01989-A6ED-473B-9CFA-8C036B49104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9865F0B-B01F-4ECF-9093-30F183507C9F}"/>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E88075E-6625-40BE-AF3F-FBDE6CB60A34}"/>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EAD70D2F-6B5D-4609-9538-0C70117D8AB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3C058A14-C6C4-4572-9B37-FA3D4A5790E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F324370-116A-4364-985A-C34568AF2CC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252D346-194B-412F-BD85-1283FBE92BEE}"/>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2150A81-666E-40D2-94D4-CE07EED15E9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14A79ED-FA42-4369-9C46-D77DFC9C841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A801D4B-C00B-4308-ABFB-FB5AFC7D285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799EF0C-E271-4AC6-9BC2-56BC51520E4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A37B9A5-4732-4F46-B8F8-84EDEC4BA8D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22693F3-0C55-4FED-81A0-B0E1F0DA72F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96089783-8C6A-4209-B37E-9756496DB0C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828D4F99-8E3E-4B56-85AB-6C06C3D3451A}"/>
            </a:ext>
          </a:extLst>
        </xdr:cNvPr>
        <xdr:cNvCxnSpPr/>
      </xdr:nvCxnSpPr>
      <xdr:spPr>
        <a:xfrm flipV="1">
          <a:off x="4760595" y="5230072"/>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3B019992-9798-4961-8185-BAC2286E20C2}"/>
            </a:ext>
          </a:extLst>
        </xdr:cNvPr>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C3FF4733-56C2-461B-B47D-824AD3EC3F44}"/>
            </a:ext>
          </a:extLst>
        </xdr:cNvPr>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830468D7-ECBF-4AF1-AF02-30E7F5C9D7FD}"/>
            </a:ext>
          </a:extLst>
        </xdr:cNvPr>
        <xdr:cNvSpPr txBox="1"/>
      </xdr:nvSpPr>
      <xdr:spPr>
        <a:xfrm>
          <a:off x="4813300" y="500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516C5DB1-5623-4711-B52C-1C728269A189}"/>
            </a:ext>
          </a:extLst>
        </xdr:cNvPr>
        <xdr:cNvCxnSpPr/>
      </xdr:nvCxnSpPr>
      <xdr:spPr>
        <a:xfrm>
          <a:off x="4673600" y="523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83414</xdr:rowOff>
    </xdr:from>
    <xdr:ext cx="405111" cy="259045"/>
    <xdr:sp macro="" textlink="">
      <xdr:nvSpPr>
        <xdr:cNvPr id="70" name="有形固定資産減価償却率平均値テキスト">
          <a:extLst>
            <a:ext uri="{FF2B5EF4-FFF2-40B4-BE49-F238E27FC236}">
              <a16:creationId xmlns:a16="http://schemas.microsoft.com/office/drawing/2014/main" id="{F0B831DB-78D9-4606-9C00-E857A65174B0}"/>
            </a:ext>
          </a:extLst>
        </xdr:cNvPr>
        <xdr:cNvSpPr txBox="1"/>
      </xdr:nvSpPr>
      <xdr:spPr>
        <a:xfrm>
          <a:off x="4813300" y="58269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9F011238-ED0A-4C4A-8572-71F405BDAACE}"/>
            </a:ext>
          </a:extLst>
        </xdr:cNvPr>
        <xdr:cNvSpPr/>
      </xdr:nvSpPr>
      <xdr:spPr>
        <a:xfrm>
          <a:off x="4711700" y="584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F076BA15-F5D4-4842-990A-3A1E90D74CC0}"/>
            </a:ext>
          </a:extLst>
        </xdr:cNvPr>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8D149585-BBFE-4567-BDF0-E1A24ACFF4E2}"/>
            </a:ext>
          </a:extLst>
        </xdr:cNvPr>
        <xdr:cNvSpPr/>
      </xdr:nvSpPr>
      <xdr:spPr>
        <a:xfrm>
          <a:off x="3238500" y="5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793B9D28-70EB-47C3-BA2A-995FD1B18702}"/>
            </a:ext>
          </a:extLst>
        </xdr:cNvPr>
        <xdr:cNvSpPr/>
      </xdr:nvSpPr>
      <xdr:spPr>
        <a:xfrm>
          <a:off x="2476500" y="57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F489EC90-29CD-48B6-ACDC-C4F73AFB866D}"/>
            </a:ext>
          </a:extLst>
        </xdr:cNvPr>
        <xdr:cNvSpPr/>
      </xdr:nvSpPr>
      <xdr:spPr>
        <a:xfrm>
          <a:off x="1714500" y="569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C5BBC4-FBC5-42C8-8DA3-16F765ADDFE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4AABD0B-1931-4817-B596-272E46DC54C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D2D1CE6-9661-4A3C-B83E-309CAD135B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44035BCB-6D41-4CFC-939A-F656E9BEF9F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1AE2797-D9E2-4760-9229-76E4A62784D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118110</xdr:rowOff>
    </xdr:from>
    <xdr:to>
      <xdr:col>23</xdr:col>
      <xdr:colOff>136525</xdr:colOff>
      <xdr:row>29</xdr:row>
      <xdr:rowOff>48260</xdr:rowOff>
    </xdr:to>
    <xdr:sp macro="" textlink="">
      <xdr:nvSpPr>
        <xdr:cNvPr id="81" name="楕円 80">
          <a:extLst>
            <a:ext uri="{FF2B5EF4-FFF2-40B4-BE49-F238E27FC236}">
              <a16:creationId xmlns:a16="http://schemas.microsoft.com/office/drawing/2014/main" id="{1C955DA5-B116-4805-9801-7BC2ACE59EE7}"/>
            </a:ext>
          </a:extLst>
        </xdr:cNvPr>
        <xdr:cNvSpPr/>
      </xdr:nvSpPr>
      <xdr:spPr>
        <a:xfrm>
          <a:off x="47117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140987</xdr:rowOff>
    </xdr:from>
    <xdr:ext cx="405111" cy="259045"/>
    <xdr:sp macro="" textlink="">
      <xdr:nvSpPr>
        <xdr:cNvPr id="82" name="有形固定資産減価償却率該当値テキスト">
          <a:extLst>
            <a:ext uri="{FF2B5EF4-FFF2-40B4-BE49-F238E27FC236}">
              <a16:creationId xmlns:a16="http://schemas.microsoft.com/office/drawing/2014/main" id="{C4326BE0-BAEC-4B70-9BAC-2C7BA6F68593}"/>
            </a:ext>
          </a:extLst>
        </xdr:cNvPr>
        <xdr:cNvSpPr txBox="1"/>
      </xdr:nvSpPr>
      <xdr:spPr>
        <a:xfrm>
          <a:off x="4813300" y="5541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3" name="楕円 82">
          <a:extLst>
            <a:ext uri="{FF2B5EF4-FFF2-40B4-BE49-F238E27FC236}">
              <a16:creationId xmlns:a16="http://schemas.microsoft.com/office/drawing/2014/main" id="{3471137A-73DC-4B28-B2B9-68E29FD97C4F}"/>
            </a:ext>
          </a:extLst>
        </xdr:cNvPr>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168910</xdr:rowOff>
    </xdr:from>
    <xdr:to>
      <xdr:col>23</xdr:col>
      <xdr:colOff>85725</xdr:colOff>
      <xdr:row>29</xdr:row>
      <xdr:rowOff>155787</xdr:rowOff>
    </xdr:to>
    <xdr:cxnSp macro="">
      <xdr:nvCxnSpPr>
        <xdr:cNvPr id="84" name="直線コネクタ 83">
          <a:extLst>
            <a:ext uri="{FF2B5EF4-FFF2-40B4-BE49-F238E27FC236}">
              <a16:creationId xmlns:a16="http://schemas.microsoft.com/office/drawing/2014/main" id="{6182DB1D-EF31-41E5-9DA1-77B0A6B6D31A}"/>
            </a:ext>
          </a:extLst>
        </xdr:cNvPr>
        <xdr:cNvCxnSpPr/>
      </xdr:nvCxnSpPr>
      <xdr:spPr>
        <a:xfrm flipV="1">
          <a:off x="4051300" y="5741035"/>
          <a:ext cx="7112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a:extLst>
            <a:ext uri="{FF2B5EF4-FFF2-40B4-BE49-F238E27FC236}">
              <a16:creationId xmlns:a16="http://schemas.microsoft.com/office/drawing/2014/main" id="{FCD5AC0A-61CE-4D03-8DCB-74CF81D57507}"/>
            </a:ext>
          </a:extLst>
        </xdr:cNvPr>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49107</xdr:rowOff>
    </xdr:to>
    <xdr:cxnSp macro="">
      <xdr:nvCxnSpPr>
        <xdr:cNvPr id="86" name="直線コネクタ 85">
          <a:extLst>
            <a:ext uri="{FF2B5EF4-FFF2-40B4-BE49-F238E27FC236}">
              <a16:creationId xmlns:a16="http://schemas.microsoft.com/office/drawing/2014/main" id="{C12A0E88-AFE2-48BF-9C50-FEA110DEA020}"/>
            </a:ext>
          </a:extLst>
        </xdr:cNvPr>
        <xdr:cNvCxnSpPr/>
      </xdr:nvCxnSpPr>
      <xdr:spPr>
        <a:xfrm flipV="1">
          <a:off x="3289300" y="589936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108585</xdr:rowOff>
    </xdr:from>
    <xdr:to>
      <xdr:col>11</xdr:col>
      <xdr:colOff>187325</xdr:colOff>
      <xdr:row>30</xdr:row>
      <xdr:rowOff>38735</xdr:rowOff>
    </xdr:to>
    <xdr:sp macro="" textlink="">
      <xdr:nvSpPr>
        <xdr:cNvPr id="87" name="楕円 86">
          <a:extLst>
            <a:ext uri="{FF2B5EF4-FFF2-40B4-BE49-F238E27FC236}">
              <a16:creationId xmlns:a16="http://schemas.microsoft.com/office/drawing/2014/main" id="{CADD9B7F-8A7C-4D63-A9AD-B01E8AC8A51A}"/>
            </a:ext>
          </a:extLst>
        </xdr:cNvPr>
        <xdr:cNvSpPr/>
      </xdr:nvSpPr>
      <xdr:spPr>
        <a:xfrm>
          <a:off x="2476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159385</xdr:rowOff>
    </xdr:from>
    <xdr:to>
      <xdr:col>15</xdr:col>
      <xdr:colOff>136525</xdr:colOff>
      <xdr:row>30</xdr:row>
      <xdr:rowOff>49107</xdr:rowOff>
    </xdr:to>
    <xdr:cxnSp macro="">
      <xdr:nvCxnSpPr>
        <xdr:cNvPr id="88" name="直線コネクタ 87">
          <a:extLst>
            <a:ext uri="{FF2B5EF4-FFF2-40B4-BE49-F238E27FC236}">
              <a16:creationId xmlns:a16="http://schemas.microsoft.com/office/drawing/2014/main" id="{23E597CB-D537-4754-8B45-25CE86FA4C18}"/>
            </a:ext>
          </a:extLst>
        </xdr:cNvPr>
        <xdr:cNvCxnSpPr/>
      </xdr:nvCxnSpPr>
      <xdr:spPr>
        <a:xfrm>
          <a:off x="2527300" y="59029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22225</xdr:rowOff>
    </xdr:from>
    <xdr:to>
      <xdr:col>7</xdr:col>
      <xdr:colOff>187325</xdr:colOff>
      <xdr:row>29</xdr:row>
      <xdr:rowOff>123825</xdr:rowOff>
    </xdr:to>
    <xdr:sp macro="" textlink="">
      <xdr:nvSpPr>
        <xdr:cNvPr id="89" name="楕円 88">
          <a:extLst>
            <a:ext uri="{FF2B5EF4-FFF2-40B4-BE49-F238E27FC236}">
              <a16:creationId xmlns:a16="http://schemas.microsoft.com/office/drawing/2014/main" id="{3D572AE2-CA5E-4056-A26E-818D924CA9F6}"/>
            </a:ext>
          </a:extLst>
        </xdr:cNvPr>
        <xdr:cNvSpPr/>
      </xdr:nvSpPr>
      <xdr:spPr>
        <a:xfrm>
          <a:off x="171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73025</xdr:rowOff>
    </xdr:from>
    <xdr:to>
      <xdr:col>11</xdr:col>
      <xdr:colOff>136525</xdr:colOff>
      <xdr:row>29</xdr:row>
      <xdr:rowOff>159385</xdr:rowOff>
    </xdr:to>
    <xdr:cxnSp macro="">
      <xdr:nvCxnSpPr>
        <xdr:cNvPr id="90" name="直線コネクタ 89">
          <a:extLst>
            <a:ext uri="{FF2B5EF4-FFF2-40B4-BE49-F238E27FC236}">
              <a16:creationId xmlns:a16="http://schemas.microsoft.com/office/drawing/2014/main" id="{3692C0B7-4B38-4DC5-BA24-2C13C011D069}"/>
            </a:ext>
          </a:extLst>
        </xdr:cNvPr>
        <xdr:cNvCxnSpPr/>
      </xdr:nvCxnSpPr>
      <xdr:spPr>
        <a:xfrm>
          <a:off x="1765300" y="581660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a:extLst>
            <a:ext uri="{FF2B5EF4-FFF2-40B4-BE49-F238E27FC236}">
              <a16:creationId xmlns:a16="http://schemas.microsoft.com/office/drawing/2014/main" id="{8639A1A8-49FC-48E5-ABCB-C5D5046BD591}"/>
            </a:ext>
          </a:extLst>
        </xdr:cNvPr>
        <xdr:cNvSpPr txBox="1"/>
      </xdr:nvSpPr>
      <xdr:spPr>
        <a:xfrm>
          <a:off x="38360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a:extLst>
            <a:ext uri="{FF2B5EF4-FFF2-40B4-BE49-F238E27FC236}">
              <a16:creationId xmlns:a16="http://schemas.microsoft.com/office/drawing/2014/main" id="{C61D136A-F5A3-47EB-9277-D15B0EFC88C5}"/>
            </a:ext>
          </a:extLst>
        </xdr:cNvPr>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46A236C7-4B8E-48F3-B84A-E596DC892A54}"/>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4" name="n_4aveValue有形固定資産減価償却率">
          <a:extLst>
            <a:ext uri="{FF2B5EF4-FFF2-40B4-BE49-F238E27FC236}">
              <a16:creationId xmlns:a16="http://schemas.microsoft.com/office/drawing/2014/main" id="{6AC60281-6293-4816-B23E-37DEE8420F2B}"/>
            </a:ext>
          </a:extLst>
        </xdr:cNvPr>
        <xdr:cNvSpPr txBox="1"/>
      </xdr:nvSpPr>
      <xdr:spPr>
        <a:xfrm>
          <a:off x="15627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26264</xdr:rowOff>
    </xdr:from>
    <xdr:ext cx="405111" cy="259045"/>
    <xdr:sp macro="" textlink="">
      <xdr:nvSpPr>
        <xdr:cNvPr id="95" name="n_1mainValue有形固定資産減価償却率">
          <a:extLst>
            <a:ext uri="{FF2B5EF4-FFF2-40B4-BE49-F238E27FC236}">
              <a16:creationId xmlns:a16="http://schemas.microsoft.com/office/drawing/2014/main" id="{6244D99E-905D-4392-89A6-05DB0C0E0966}"/>
            </a:ext>
          </a:extLst>
        </xdr:cNvPr>
        <xdr:cNvSpPr txBox="1"/>
      </xdr:nvSpPr>
      <xdr:spPr>
        <a:xfrm>
          <a:off x="3836044" y="594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91034</xdr:rowOff>
    </xdr:from>
    <xdr:ext cx="405111" cy="259045"/>
    <xdr:sp macro="" textlink="">
      <xdr:nvSpPr>
        <xdr:cNvPr id="96" name="n_2mainValue有形固定資産減価償却率">
          <a:extLst>
            <a:ext uri="{FF2B5EF4-FFF2-40B4-BE49-F238E27FC236}">
              <a16:creationId xmlns:a16="http://schemas.microsoft.com/office/drawing/2014/main" id="{47D79691-630E-427B-82E7-6D43BFD95268}"/>
            </a:ext>
          </a:extLst>
        </xdr:cNvPr>
        <xdr:cNvSpPr txBox="1"/>
      </xdr:nvSpPr>
      <xdr:spPr>
        <a:xfrm>
          <a:off x="3086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29862</xdr:rowOff>
    </xdr:from>
    <xdr:ext cx="405111" cy="259045"/>
    <xdr:sp macro="" textlink="">
      <xdr:nvSpPr>
        <xdr:cNvPr id="97" name="n_3mainValue有形固定資産減価償却率">
          <a:extLst>
            <a:ext uri="{FF2B5EF4-FFF2-40B4-BE49-F238E27FC236}">
              <a16:creationId xmlns:a16="http://schemas.microsoft.com/office/drawing/2014/main" id="{A332BFD6-3477-4380-B21E-91E72113ED3C}"/>
            </a:ext>
          </a:extLst>
        </xdr:cNvPr>
        <xdr:cNvSpPr txBox="1"/>
      </xdr:nvSpPr>
      <xdr:spPr>
        <a:xfrm>
          <a:off x="23247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114952</xdr:rowOff>
    </xdr:from>
    <xdr:ext cx="405111" cy="259045"/>
    <xdr:sp macro="" textlink="">
      <xdr:nvSpPr>
        <xdr:cNvPr id="98" name="n_4mainValue有形固定資産減価償却率">
          <a:extLst>
            <a:ext uri="{FF2B5EF4-FFF2-40B4-BE49-F238E27FC236}">
              <a16:creationId xmlns:a16="http://schemas.microsoft.com/office/drawing/2014/main" id="{A2E792F4-1E78-4669-BB3B-3BF39863F721}"/>
            </a:ext>
          </a:extLst>
        </xdr:cNvPr>
        <xdr:cNvSpPr txBox="1"/>
      </xdr:nvSpPr>
      <xdr:spPr>
        <a:xfrm>
          <a:off x="1562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7AA38EBB-3A89-4E8F-B5EE-725326D27CE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1E92994-706C-469F-BB73-261BE940FBF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30039F3-90F1-46B4-8C12-D2220097874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CE02B02-E274-43FA-8C2F-33762635FF9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19339A2E-1919-4E31-A683-6DEE248BE17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BBDBAAAD-09D5-4E99-AFAE-75A4E98775A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065C784-8D80-4475-A3DD-E11008E4D0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3E74F57-0BCC-4E34-8CFC-96BE61E0A57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CFCE4CE-034A-412B-BB25-A9B1E11F981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345E4F4-EC94-4AE9-8D69-5C22322F94A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91177B8-4B5C-4D00-9DF6-8F36B97066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7A83C9C-6858-48E3-8816-1A5E9B779D9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2134E2B-0B79-4F10-AB5E-81591553001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では債務償還比率が類似団体平均を下回っております。引き続き地方債の適正な管理に努めていきます。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6059B2A-91E4-4B42-9D48-6F0793AE071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DD2A173-F58E-4778-BF5E-713987DF3E9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E220BDE-F506-44BA-814F-2A89118C048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B43A8898-5C16-4EB7-89F8-BEB5BF384CBA}"/>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E1C98138-FF85-421C-BDBD-FC436E49DD6B}"/>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378F7BE-13B4-467A-8836-1FDD85DD601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388B479-6108-4C6A-8E5D-58B296D331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138515BA-E8C0-4EF1-9F2C-CE58E695645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411493BD-1610-4210-A384-56989D72BA4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F9E98AA8-8D7D-4CF4-B26E-5438EBA1B3E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CD080CDB-1DA3-4B12-B426-6A516FB2B7A2}"/>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4D6AF2FA-3C03-4051-8483-C121B235D03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4463BFC0-EB54-44E3-A73B-6938DF1054D6}"/>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DCACC33-2736-4176-A541-D7EBB0689B1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a:extLst>
            <a:ext uri="{FF2B5EF4-FFF2-40B4-BE49-F238E27FC236}">
              <a16:creationId xmlns:a16="http://schemas.microsoft.com/office/drawing/2014/main" id="{2414B802-90A2-43AC-8B9E-E0B85A3C8203}"/>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AB30840E-E7C3-4E50-B02C-CA5F6426D7B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61299</xdr:rowOff>
    </xdr:from>
    <xdr:to>
      <xdr:col>76</xdr:col>
      <xdr:colOff>21589</xdr:colOff>
      <xdr:row>32</xdr:row>
      <xdr:rowOff>122714</xdr:rowOff>
    </xdr:to>
    <xdr:cxnSp macro="">
      <xdr:nvCxnSpPr>
        <xdr:cNvPr id="128" name="直線コネクタ 127">
          <a:extLst>
            <a:ext uri="{FF2B5EF4-FFF2-40B4-BE49-F238E27FC236}">
              <a16:creationId xmlns:a16="http://schemas.microsoft.com/office/drawing/2014/main" id="{CA281873-6F0F-463E-994F-422880134878}"/>
            </a:ext>
          </a:extLst>
        </xdr:cNvPr>
        <xdr:cNvCxnSpPr/>
      </xdr:nvCxnSpPr>
      <xdr:spPr>
        <a:xfrm flipV="1">
          <a:off x="14793595" y="5290524"/>
          <a:ext cx="1269" cy="1090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126541</xdr:rowOff>
    </xdr:from>
    <xdr:ext cx="469744" cy="259045"/>
    <xdr:sp macro="" textlink="">
      <xdr:nvSpPr>
        <xdr:cNvPr id="129" name="債務償還比率最小値テキスト">
          <a:extLst>
            <a:ext uri="{FF2B5EF4-FFF2-40B4-BE49-F238E27FC236}">
              <a16:creationId xmlns:a16="http://schemas.microsoft.com/office/drawing/2014/main" id="{4032B53D-21EC-4D76-9212-47E9B6CDC477}"/>
            </a:ext>
          </a:extLst>
        </xdr:cNvPr>
        <xdr:cNvSpPr txBox="1"/>
      </xdr:nvSpPr>
      <xdr:spPr>
        <a:xfrm>
          <a:off x="14846300" y="638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122714</xdr:rowOff>
    </xdr:from>
    <xdr:to>
      <xdr:col>76</xdr:col>
      <xdr:colOff>111125</xdr:colOff>
      <xdr:row>32</xdr:row>
      <xdr:rowOff>122714</xdr:rowOff>
    </xdr:to>
    <xdr:cxnSp macro="">
      <xdr:nvCxnSpPr>
        <xdr:cNvPr id="130" name="直線コネクタ 129">
          <a:extLst>
            <a:ext uri="{FF2B5EF4-FFF2-40B4-BE49-F238E27FC236}">
              <a16:creationId xmlns:a16="http://schemas.microsoft.com/office/drawing/2014/main" id="{F43D1662-FC5D-4EA6-8A5E-074E6650016C}"/>
            </a:ext>
          </a:extLst>
        </xdr:cNvPr>
        <xdr:cNvCxnSpPr/>
      </xdr:nvCxnSpPr>
      <xdr:spPr>
        <a:xfrm>
          <a:off x="14706600" y="63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7976</xdr:rowOff>
    </xdr:from>
    <xdr:ext cx="469744" cy="259045"/>
    <xdr:sp macro="" textlink="">
      <xdr:nvSpPr>
        <xdr:cNvPr id="131" name="債務償還比率最大値テキスト">
          <a:extLst>
            <a:ext uri="{FF2B5EF4-FFF2-40B4-BE49-F238E27FC236}">
              <a16:creationId xmlns:a16="http://schemas.microsoft.com/office/drawing/2014/main" id="{44C77B7A-667B-4905-A999-EA5C0744292B}"/>
            </a:ext>
          </a:extLst>
        </xdr:cNvPr>
        <xdr:cNvSpPr txBox="1"/>
      </xdr:nvSpPr>
      <xdr:spPr>
        <a:xfrm>
          <a:off x="14846300" y="50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61299</xdr:rowOff>
    </xdr:from>
    <xdr:to>
      <xdr:col>76</xdr:col>
      <xdr:colOff>111125</xdr:colOff>
      <xdr:row>26</xdr:row>
      <xdr:rowOff>61299</xdr:rowOff>
    </xdr:to>
    <xdr:cxnSp macro="">
      <xdr:nvCxnSpPr>
        <xdr:cNvPr id="132" name="直線コネクタ 131">
          <a:extLst>
            <a:ext uri="{FF2B5EF4-FFF2-40B4-BE49-F238E27FC236}">
              <a16:creationId xmlns:a16="http://schemas.microsoft.com/office/drawing/2014/main" id="{D4AED4A7-030E-48F8-8540-CDBD239820D8}"/>
            </a:ext>
          </a:extLst>
        </xdr:cNvPr>
        <xdr:cNvCxnSpPr/>
      </xdr:nvCxnSpPr>
      <xdr:spPr>
        <a:xfrm>
          <a:off x="14706600" y="529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128573</xdr:rowOff>
    </xdr:from>
    <xdr:ext cx="469744" cy="259045"/>
    <xdr:sp macro="" textlink="">
      <xdr:nvSpPr>
        <xdr:cNvPr id="133" name="債務償還比率平均値テキスト">
          <a:extLst>
            <a:ext uri="{FF2B5EF4-FFF2-40B4-BE49-F238E27FC236}">
              <a16:creationId xmlns:a16="http://schemas.microsoft.com/office/drawing/2014/main" id="{BAE227B6-3CB0-4526-85CF-CDCE2701342D}"/>
            </a:ext>
          </a:extLst>
        </xdr:cNvPr>
        <xdr:cNvSpPr txBox="1"/>
      </xdr:nvSpPr>
      <xdr:spPr>
        <a:xfrm>
          <a:off x="14846300" y="5872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150146</xdr:rowOff>
    </xdr:from>
    <xdr:to>
      <xdr:col>76</xdr:col>
      <xdr:colOff>73025</xdr:colOff>
      <xdr:row>30</xdr:row>
      <xdr:rowOff>80296</xdr:rowOff>
    </xdr:to>
    <xdr:sp macro="" textlink="">
      <xdr:nvSpPr>
        <xdr:cNvPr id="134" name="フローチャート: 判断 133">
          <a:extLst>
            <a:ext uri="{FF2B5EF4-FFF2-40B4-BE49-F238E27FC236}">
              <a16:creationId xmlns:a16="http://schemas.microsoft.com/office/drawing/2014/main" id="{673514B7-9329-4018-9AC0-8039A1EC8179}"/>
            </a:ext>
          </a:extLst>
        </xdr:cNvPr>
        <xdr:cNvSpPr/>
      </xdr:nvSpPr>
      <xdr:spPr>
        <a:xfrm>
          <a:off x="14744700" y="589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10721</xdr:rowOff>
    </xdr:from>
    <xdr:to>
      <xdr:col>72</xdr:col>
      <xdr:colOff>123825</xdr:colOff>
      <xdr:row>30</xdr:row>
      <xdr:rowOff>112321</xdr:rowOff>
    </xdr:to>
    <xdr:sp macro="" textlink="">
      <xdr:nvSpPr>
        <xdr:cNvPr id="135" name="フローチャート: 判断 134">
          <a:extLst>
            <a:ext uri="{FF2B5EF4-FFF2-40B4-BE49-F238E27FC236}">
              <a16:creationId xmlns:a16="http://schemas.microsoft.com/office/drawing/2014/main" id="{5F83FFED-30B5-4FAA-B1DD-53BC838848A5}"/>
            </a:ext>
          </a:extLst>
        </xdr:cNvPr>
        <xdr:cNvSpPr/>
      </xdr:nvSpPr>
      <xdr:spPr>
        <a:xfrm>
          <a:off x="14033500" y="5925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30512</xdr:rowOff>
    </xdr:from>
    <xdr:to>
      <xdr:col>68</xdr:col>
      <xdr:colOff>123825</xdr:colOff>
      <xdr:row>30</xdr:row>
      <xdr:rowOff>132112</xdr:rowOff>
    </xdr:to>
    <xdr:sp macro="" textlink="">
      <xdr:nvSpPr>
        <xdr:cNvPr id="136" name="フローチャート: 判断 135">
          <a:extLst>
            <a:ext uri="{FF2B5EF4-FFF2-40B4-BE49-F238E27FC236}">
              <a16:creationId xmlns:a16="http://schemas.microsoft.com/office/drawing/2014/main" id="{1CFDCCA3-7109-48FD-AE9E-7FA57628A145}"/>
            </a:ext>
          </a:extLst>
        </xdr:cNvPr>
        <xdr:cNvSpPr/>
      </xdr:nvSpPr>
      <xdr:spPr>
        <a:xfrm>
          <a:off x="13271500" y="594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40947</xdr:rowOff>
    </xdr:from>
    <xdr:to>
      <xdr:col>64</xdr:col>
      <xdr:colOff>123825</xdr:colOff>
      <xdr:row>30</xdr:row>
      <xdr:rowOff>142547</xdr:rowOff>
    </xdr:to>
    <xdr:sp macro="" textlink="">
      <xdr:nvSpPr>
        <xdr:cNvPr id="137" name="フローチャート: 判断 136">
          <a:extLst>
            <a:ext uri="{FF2B5EF4-FFF2-40B4-BE49-F238E27FC236}">
              <a16:creationId xmlns:a16="http://schemas.microsoft.com/office/drawing/2014/main" id="{097A5784-5FA9-4238-A2C1-F8CD9812E266}"/>
            </a:ext>
          </a:extLst>
        </xdr:cNvPr>
        <xdr:cNvSpPr/>
      </xdr:nvSpPr>
      <xdr:spPr>
        <a:xfrm>
          <a:off x="12509500" y="5955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157882</xdr:rowOff>
    </xdr:from>
    <xdr:to>
      <xdr:col>60</xdr:col>
      <xdr:colOff>123825</xdr:colOff>
      <xdr:row>30</xdr:row>
      <xdr:rowOff>88032</xdr:rowOff>
    </xdr:to>
    <xdr:sp macro="" textlink="">
      <xdr:nvSpPr>
        <xdr:cNvPr id="138" name="フローチャート: 判断 137">
          <a:extLst>
            <a:ext uri="{FF2B5EF4-FFF2-40B4-BE49-F238E27FC236}">
              <a16:creationId xmlns:a16="http://schemas.microsoft.com/office/drawing/2014/main" id="{7D68404F-6255-4AC9-A119-D93967A6EAD6}"/>
            </a:ext>
          </a:extLst>
        </xdr:cNvPr>
        <xdr:cNvSpPr/>
      </xdr:nvSpPr>
      <xdr:spPr>
        <a:xfrm>
          <a:off x="11747500" y="59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7031936-3B5C-4402-A3F3-8E6838C1247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6E65ED0-F17D-4ED4-872D-BF2B338A21C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61B5F84-B040-47E0-BAFA-B597F546BE4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C735E9B-4558-4CC6-A3DB-8068703CBF5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7195ECA-A1EB-41DA-8EDD-DC676EF3D10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145447</xdr:rowOff>
    </xdr:from>
    <xdr:to>
      <xdr:col>76</xdr:col>
      <xdr:colOff>73025</xdr:colOff>
      <xdr:row>28</xdr:row>
      <xdr:rowOff>75597</xdr:rowOff>
    </xdr:to>
    <xdr:sp macro="" textlink="">
      <xdr:nvSpPr>
        <xdr:cNvPr id="144" name="楕円 143">
          <a:extLst>
            <a:ext uri="{FF2B5EF4-FFF2-40B4-BE49-F238E27FC236}">
              <a16:creationId xmlns:a16="http://schemas.microsoft.com/office/drawing/2014/main" id="{984C3954-5556-4B06-857D-5889873BBBCA}"/>
            </a:ext>
          </a:extLst>
        </xdr:cNvPr>
        <xdr:cNvSpPr/>
      </xdr:nvSpPr>
      <xdr:spPr>
        <a:xfrm>
          <a:off x="14744700" y="55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168324</xdr:rowOff>
    </xdr:from>
    <xdr:ext cx="469744" cy="259045"/>
    <xdr:sp macro="" textlink="">
      <xdr:nvSpPr>
        <xdr:cNvPr id="145" name="債務償還比率該当値テキスト">
          <a:extLst>
            <a:ext uri="{FF2B5EF4-FFF2-40B4-BE49-F238E27FC236}">
              <a16:creationId xmlns:a16="http://schemas.microsoft.com/office/drawing/2014/main" id="{0242A555-450A-4216-B1EE-BCAFDB538AB3}"/>
            </a:ext>
          </a:extLst>
        </xdr:cNvPr>
        <xdr:cNvSpPr txBox="1"/>
      </xdr:nvSpPr>
      <xdr:spPr>
        <a:xfrm>
          <a:off x="14846300" y="539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81418</xdr:rowOff>
    </xdr:from>
    <xdr:to>
      <xdr:col>72</xdr:col>
      <xdr:colOff>123825</xdr:colOff>
      <xdr:row>30</xdr:row>
      <xdr:rowOff>11568</xdr:rowOff>
    </xdr:to>
    <xdr:sp macro="" textlink="">
      <xdr:nvSpPr>
        <xdr:cNvPr id="146" name="楕円 145">
          <a:extLst>
            <a:ext uri="{FF2B5EF4-FFF2-40B4-BE49-F238E27FC236}">
              <a16:creationId xmlns:a16="http://schemas.microsoft.com/office/drawing/2014/main" id="{049F4EA0-7CA2-4ABC-8FC1-DFCBC42CF33E}"/>
            </a:ext>
          </a:extLst>
        </xdr:cNvPr>
        <xdr:cNvSpPr/>
      </xdr:nvSpPr>
      <xdr:spPr>
        <a:xfrm>
          <a:off x="14033500" y="58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24797</xdr:rowOff>
    </xdr:from>
    <xdr:to>
      <xdr:col>76</xdr:col>
      <xdr:colOff>22225</xdr:colOff>
      <xdr:row>29</xdr:row>
      <xdr:rowOff>132218</xdr:rowOff>
    </xdr:to>
    <xdr:cxnSp macro="">
      <xdr:nvCxnSpPr>
        <xdr:cNvPr id="147" name="直線コネクタ 146">
          <a:extLst>
            <a:ext uri="{FF2B5EF4-FFF2-40B4-BE49-F238E27FC236}">
              <a16:creationId xmlns:a16="http://schemas.microsoft.com/office/drawing/2014/main" id="{52BDBBDC-8BB4-4C7F-B468-6688C05B42A4}"/>
            </a:ext>
          </a:extLst>
        </xdr:cNvPr>
        <xdr:cNvCxnSpPr/>
      </xdr:nvCxnSpPr>
      <xdr:spPr>
        <a:xfrm flipV="1">
          <a:off x="14084300" y="5596922"/>
          <a:ext cx="711200" cy="27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56811</xdr:rowOff>
    </xdr:from>
    <xdr:to>
      <xdr:col>68</xdr:col>
      <xdr:colOff>123825</xdr:colOff>
      <xdr:row>33</xdr:row>
      <xdr:rowOff>158411</xdr:rowOff>
    </xdr:to>
    <xdr:sp macro="" textlink="">
      <xdr:nvSpPr>
        <xdr:cNvPr id="148" name="楕円 147">
          <a:extLst>
            <a:ext uri="{FF2B5EF4-FFF2-40B4-BE49-F238E27FC236}">
              <a16:creationId xmlns:a16="http://schemas.microsoft.com/office/drawing/2014/main" id="{226BD514-D570-44AD-9AD4-75E6F3CF729C}"/>
            </a:ext>
          </a:extLst>
        </xdr:cNvPr>
        <xdr:cNvSpPr/>
      </xdr:nvSpPr>
      <xdr:spPr>
        <a:xfrm>
          <a:off x="13271500" y="64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132218</xdr:rowOff>
    </xdr:from>
    <xdr:to>
      <xdr:col>72</xdr:col>
      <xdr:colOff>73025</xdr:colOff>
      <xdr:row>33</xdr:row>
      <xdr:rowOff>107611</xdr:rowOff>
    </xdr:to>
    <xdr:cxnSp macro="">
      <xdr:nvCxnSpPr>
        <xdr:cNvPr id="149" name="直線コネクタ 148">
          <a:extLst>
            <a:ext uri="{FF2B5EF4-FFF2-40B4-BE49-F238E27FC236}">
              <a16:creationId xmlns:a16="http://schemas.microsoft.com/office/drawing/2014/main" id="{FDFCB289-E53D-4DA0-B47C-430E1D19F19C}"/>
            </a:ext>
          </a:extLst>
        </xdr:cNvPr>
        <xdr:cNvCxnSpPr/>
      </xdr:nvCxnSpPr>
      <xdr:spPr>
        <a:xfrm flipV="1">
          <a:off x="13322300" y="5875793"/>
          <a:ext cx="762000" cy="66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95663</xdr:rowOff>
    </xdr:from>
    <xdr:to>
      <xdr:col>64</xdr:col>
      <xdr:colOff>123825</xdr:colOff>
      <xdr:row>33</xdr:row>
      <xdr:rowOff>25813</xdr:rowOff>
    </xdr:to>
    <xdr:sp macro="" textlink="">
      <xdr:nvSpPr>
        <xdr:cNvPr id="150" name="楕円 149">
          <a:extLst>
            <a:ext uri="{FF2B5EF4-FFF2-40B4-BE49-F238E27FC236}">
              <a16:creationId xmlns:a16="http://schemas.microsoft.com/office/drawing/2014/main" id="{E6A72C15-A28F-497F-98D7-0A853CE594A6}"/>
            </a:ext>
          </a:extLst>
        </xdr:cNvPr>
        <xdr:cNvSpPr/>
      </xdr:nvSpPr>
      <xdr:spPr>
        <a:xfrm>
          <a:off x="12509500" y="63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146463</xdr:rowOff>
    </xdr:from>
    <xdr:to>
      <xdr:col>68</xdr:col>
      <xdr:colOff>73025</xdr:colOff>
      <xdr:row>33</xdr:row>
      <xdr:rowOff>107611</xdr:rowOff>
    </xdr:to>
    <xdr:cxnSp macro="">
      <xdr:nvCxnSpPr>
        <xdr:cNvPr id="151" name="直線コネクタ 150">
          <a:extLst>
            <a:ext uri="{FF2B5EF4-FFF2-40B4-BE49-F238E27FC236}">
              <a16:creationId xmlns:a16="http://schemas.microsoft.com/office/drawing/2014/main" id="{1B5847CB-A280-4238-9E07-E7514D5C3A8A}"/>
            </a:ext>
          </a:extLst>
        </xdr:cNvPr>
        <xdr:cNvCxnSpPr/>
      </xdr:nvCxnSpPr>
      <xdr:spPr>
        <a:xfrm>
          <a:off x="12560300" y="6404388"/>
          <a:ext cx="762000" cy="1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17399</xdr:rowOff>
    </xdr:from>
    <xdr:to>
      <xdr:col>60</xdr:col>
      <xdr:colOff>123825</xdr:colOff>
      <xdr:row>32</xdr:row>
      <xdr:rowOff>118999</xdr:rowOff>
    </xdr:to>
    <xdr:sp macro="" textlink="">
      <xdr:nvSpPr>
        <xdr:cNvPr id="152" name="楕円 151">
          <a:extLst>
            <a:ext uri="{FF2B5EF4-FFF2-40B4-BE49-F238E27FC236}">
              <a16:creationId xmlns:a16="http://schemas.microsoft.com/office/drawing/2014/main" id="{DC79FE19-4BE7-4C43-8F5C-1AF458B24AA0}"/>
            </a:ext>
          </a:extLst>
        </xdr:cNvPr>
        <xdr:cNvSpPr/>
      </xdr:nvSpPr>
      <xdr:spPr>
        <a:xfrm>
          <a:off x="11747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68199</xdr:rowOff>
    </xdr:from>
    <xdr:to>
      <xdr:col>64</xdr:col>
      <xdr:colOff>73025</xdr:colOff>
      <xdr:row>32</xdr:row>
      <xdr:rowOff>146463</xdr:rowOff>
    </xdr:to>
    <xdr:cxnSp macro="">
      <xdr:nvCxnSpPr>
        <xdr:cNvPr id="153" name="直線コネクタ 152">
          <a:extLst>
            <a:ext uri="{FF2B5EF4-FFF2-40B4-BE49-F238E27FC236}">
              <a16:creationId xmlns:a16="http://schemas.microsoft.com/office/drawing/2014/main" id="{873C8D6C-A3F3-46F8-9A53-5D5A62EC365B}"/>
            </a:ext>
          </a:extLst>
        </xdr:cNvPr>
        <xdr:cNvCxnSpPr/>
      </xdr:nvCxnSpPr>
      <xdr:spPr>
        <a:xfrm>
          <a:off x="11798300" y="6326124"/>
          <a:ext cx="762000" cy="7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103448</xdr:rowOff>
    </xdr:from>
    <xdr:ext cx="469744" cy="259045"/>
    <xdr:sp macro="" textlink="">
      <xdr:nvSpPr>
        <xdr:cNvPr id="154" name="n_1aveValue債務償還比率">
          <a:extLst>
            <a:ext uri="{FF2B5EF4-FFF2-40B4-BE49-F238E27FC236}">
              <a16:creationId xmlns:a16="http://schemas.microsoft.com/office/drawing/2014/main" id="{5AD87D20-F0F7-4BD0-A048-BAFCFE20DAA3}"/>
            </a:ext>
          </a:extLst>
        </xdr:cNvPr>
        <xdr:cNvSpPr txBox="1"/>
      </xdr:nvSpPr>
      <xdr:spPr>
        <a:xfrm>
          <a:off x="13836727" y="601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148639</xdr:rowOff>
    </xdr:from>
    <xdr:ext cx="469744" cy="259045"/>
    <xdr:sp macro="" textlink="">
      <xdr:nvSpPr>
        <xdr:cNvPr id="155" name="n_2aveValue債務償還比率">
          <a:extLst>
            <a:ext uri="{FF2B5EF4-FFF2-40B4-BE49-F238E27FC236}">
              <a16:creationId xmlns:a16="http://schemas.microsoft.com/office/drawing/2014/main" id="{A13CD0A1-D8BB-48B7-B146-4B97A73B24C1}"/>
            </a:ext>
          </a:extLst>
        </xdr:cNvPr>
        <xdr:cNvSpPr txBox="1"/>
      </xdr:nvSpPr>
      <xdr:spPr>
        <a:xfrm>
          <a:off x="13087427" y="5720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159074</xdr:rowOff>
    </xdr:from>
    <xdr:ext cx="469744" cy="259045"/>
    <xdr:sp macro="" textlink="">
      <xdr:nvSpPr>
        <xdr:cNvPr id="156" name="n_3aveValue債務償還比率">
          <a:extLst>
            <a:ext uri="{FF2B5EF4-FFF2-40B4-BE49-F238E27FC236}">
              <a16:creationId xmlns:a16="http://schemas.microsoft.com/office/drawing/2014/main" id="{E492287E-D05D-4F9E-BD1E-92B6663FCA42}"/>
            </a:ext>
          </a:extLst>
        </xdr:cNvPr>
        <xdr:cNvSpPr txBox="1"/>
      </xdr:nvSpPr>
      <xdr:spPr>
        <a:xfrm>
          <a:off x="12325427" y="5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104559</xdr:rowOff>
    </xdr:from>
    <xdr:ext cx="469744" cy="259045"/>
    <xdr:sp macro="" textlink="">
      <xdr:nvSpPr>
        <xdr:cNvPr id="157" name="n_4aveValue債務償還比率">
          <a:extLst>
            <a:ext uri="{FF2B5EF4-FFF2-40B4-BE49-F238E27FC236}">
              <a16:creationId xmlns:a16="http://schemas.microsoft.com/office/drawing/2014/main" id="{EB14316D-802E-47E8-B478-E44AE9C0EB41}"/>
            </a:ext>
          </a:extLst>
        </xdr:cNvPr>
        <xdr:cNvSpPr txBox="1"/>
      </xdr:nvSpPr>
      <xdr:spPr>
        <a:xfrm>
          <a:off x="11563427" y="56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28095</xdr:rowOff>
    </xdr:from>
    <xdr:ext cx="469744" cy="259045"/>
    <xdr:sp macro="" textlink="">
      <xdr:nvSpPr>
        <xdr:cNvPr id="158" name="n_1mainValue債務償還比率">
          <a:extLst>
            <a:ext uri="{FF2B5EF4-FFF2-40B4-BE49-F238E27FC236}">
              <a16:creationId xmlns:a16="http://schemas.microsoft.com/office/drawing/2014/main" id="{97213285-329D-46D4-9D36-750A37F05399}"/>
            </a:ext>
          </a:extLst>
        </xdr:cNvPr>
        <xdr:cNvSpPr txBox="1"/>
      </xdr:nvSpPr>
      <xdr:spPr>
        <a:xfrm>
          <a:off x="13836727" y="560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149538</xdr:rowOff>
    </xdr:from>
    <xdr:ext cx="469744" cy="259045"/>
    <xdr:sp macro="" textlink="">
      <xdr:nvSpPr>
        <xdr:cNvPr id="159" name="n_2mainValue債務償還比率">
          <a:extLst>
            <a:ext uri="{FF2B5EF4-FFF2-40B4-BE49-F238E27FC236}">
              <a16:creationId xmlns:a16="http://schemas.microsoft.com/office/drawing/2014/main" id="{54AB3602-736E-430B-A305-1FA0ADEB50B7}"/>
            </a:ext>
          </a:extLst>
        </xdr:cNvPr>
        <xdr:cNvSpPr txBox="1"/>
      </xdr:nvSpPr>
      <xdr:spPr>
        <a:xfrm>
          <a:off x="13087427" y="65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16940</xdr:rowOff>
    </xdr:from>
    <xdr:ext cx="469744" cy="259045"/>
    <xdr:sp macro="" textlink="">
      <xdr:nvSpPr>
        <xdr:cNvPr id="160" name="n_3mainValue債務償還比率">
          <a:extLst>
            <a:ext uri="{FF2B5EF4-FFF2-40B4-BE49-F238E27FC236}">
              <a16:creationId xmlns:a16="http://schemas.microsoft.com/office/drawing/2014/main" id="{B948DF4E-539C-4DCE-B522-1DD761C548AB}"/>
            </a:ext>
          </a:extLst>
        </xdr:cNvPr>
        <xdr:cNvSpPr txBox="1"/>
      </xdr:nvSpPr>
      <xdr:spPr>
        <a:xfrm>
          <a:off x="12325427" y="64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110126</xdr:rowOff>
    </xdr:from>
    <xdr:ext cx="469744" cy="259045"/>
    <xdr:sp macro="" textlink="">
      <xdr:nvSpPr>
        <xdr:cNvPr id="161" name="n_4mainValue債務償還比率">
          <a:extLst>
            <a:ext uri="{FF2B5EF4-FFF2-40B4-BE49-F238E27FC236}">
              <a16:creationId xmlns:a16="http://schemas.microsoft.com/office/drawing/2014/main" id="{57516C98-58E6-499C-B4F0-4B5B1AC353CC}"/>
            </a:ext>
          </a:extLst>
        </xdr:cNvPr>
        <xdr:cNvSpPr txBox="1"/>
      </xdr:nvSpPr>
      <xdr:spPr>
        <a:xfrm>
          <a:off x="11563427" y="63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1DD8F69E-CA0E-4251-9725-A065BFC63AF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4612A5DF-389B-4940-B2CA-485B1E23C0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0B335142-30F7-4BEF-9122-9FBE6710695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0E49E5F2-B26D-4951-9385-4A973633C75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27F0F92A-96E8-4EA0-9732-25C91B15884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79580CB7-8262-4F09-88F6-77CE058E2D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5354499-C22E-4153-84F9-FBFE781D1DA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D2B229-B85E-4B0F-B552-3C898C7878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E2C5DE5-A572-45E9-BBDA-4114C0D104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74FDC1-477D-47B9-A19C-A0005FDA011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B90A6D1-5ABC-4038-B8D8-0AF7D012EA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56544A-65BB-450E-BCB0-37B6EEF264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8B0F155-D595-4FFF-967C-14A92E105E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68CE02A-07F9-4E85-84D8-96838E48EB0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F02BA6-899C-4E60-BA37-D06A575176E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3F4309-316F-48D5-9F97-91F0FC12879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807C93-2A4E-4CA2-BA36-CA32E13442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A92706-9091-440A-A85B-358F70A9B52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9CDE2A-BBA1-4AE3-9187-B53631C509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1AB2871-C84D-417A-BF62-62F7410F22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3F9562-804D-4786-B3D3-7FAEEF2549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B190F9-9539-456F-9001-BE85B56BAC0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728F4D6-F65C-4290-BFBA-1BCFDC11CE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B35696-13A5-4AFA-9D55-5780218148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8EF7A85-9EF1-41F2-B193-DC60F73DC6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84EB5F-5716-411F-8B3B-B88E49F1158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C66E5B-CE0D-46FF-AF5A-FA44B9F39F4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60C7F38-9F6E-4E63-BAFA-E441C6E79E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ECCF7F-AD82-4E9A-A223-88EC9373213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EED858-D713-4FB9-A1A7-ED6CF30C87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806DEDE-1BCC-40F6-9802-89B469E99F9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D45273-CB22-47B9-BF5E-D64A52ADAF7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0E515E-8818-4D5D-BF56-AF4675BCF5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A17F23D-1588-4282-95C3-357A5C65C0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3D3025-DCB4-401E-ADE3-95B35B714D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C20DA38-1EB4-494D-B84D-ED2FAC8F566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4CEA65-A590-4031-AF46-28720A7341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D1B205-80CF-41ED-8780-D3E168C1D3B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C2FCAE-C82F-494D-B1B1-6BB16AB82C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71F873B-6AB0-45D8-94B5-8BB67F9B917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D45B79-B12F-4D8F-8F73-2D74F411B77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C1B0339-2470-41A3-8C5D-2FF2EF3E9D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624F8C6-F406-444E-A4AD-7537DD8DD05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E103B85-9783-4241-8EBE-BEDB7CB43C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5BFA62-0972-4B47-B714-43A5229CCD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2AE8482-39CA-4704-BEB9-53B11C69FF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AB7338F-5C6E-46A5-B481-6F49E778F95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2EF707-C65F-4BD4-88D5-A1C7C74F61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1CDD8783-04B9-4D39-ADE7-95F099FD26A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BF5CC1B0-04EC-46F2-B2E3-730CCA45FEAA}"/>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B36CDDF4-EB37-48C8-B7CA-297851635547}"/>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70136A9-D1B9-4420-984D-41A5C17CF0EA}"/>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4F5E189F-777E-48B0-BF2F-7F94B65DCA4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FF1EFB9-7A39-468C-A850-77AD00B1196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3F5BBF2-7C42-42F7-B0BC-54F88845F39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744CCB72-135C-4027-8FC3-1D69C9938947}"/>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D1C87C7-E850-4115-BAD7-4A05A1FB74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77BA320-B4FD-40D5-8E39-DF8DC8420153}"/>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348824B-4820-472B-AE20-6889290768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8DDE3B75-165D-4C71-B5B6-D520B2FD1007}"/>
            </a:ext>
          </a:extLst>
        </xdr:cNvPr>
        <xdr:cNvCxnSpPr/>
      </xdr:nvCxnSpPr>
      <xdr:spPr>
        <a:xfrm flipV="1">
          <a:off x="46348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78D13881-4B53-4392-B8D6-058125B2F756}"/>
            </a:ext>
          </a:extLst>
        </xdr:cNvPr>
        <xdr:cNvSpPr txBox="1"/>
      </xdr:nvSpPr>
      <xdr:spPr>
        <a:xfrm>
          <a:off x="46736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28ECCC7C-8D4D-4130-8E50-6914B260BE1A}"/>
            </a:ext>
          </a:extLst>
        </xdr:cNvPr>
        <xdr:cNvCxnSpPr/>
      </xdr:nvCxnSpPr>
      <xdr:spPr>
        <a:xfrm>
          <a:off x="4546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8C60373C-2D08-49E5-A009-47829862864C}"/>
            </a:ext>
          </a:extLst>
        </xdr:cNvPr>
        <xdr:cNvSpPr txBox="1"/>
      </xdr:nvSpPr>
      <xdr:spPr>
        <a:xfrm>
          <a:off x="46736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0413FE83-D336-4EAA-A8C0-E51C2D032B36}"/>
            </a:ext>
          </a:extLst>
        </xdr:cNvPr>
        <xdr:cNvCxnSpPr/>
      </xdr:nvCxnSpPr>
      <xdr:spPr>
        <a:xfrm>
          <a:off x="4546600" y="58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77995</xdr:rowOff>
    </xdr:from>
    <xdr:ext cx="405111" cy="259045"/>
    <xdr:sp macro="" textlink="">
      <xdr:nvSpPr>
        <xdr:cNvPr id="60" name="【道路】&#10;有形固定資産減価償却率平均値テキスト">
          <a:extLst>
            <a:ext uri="{FF2B5EF4-FFF2-40B4-BE49-F238E27FC236}">
              <a16:creationId xmlns:a16="http://schemas.microsoft.com/office/drawing/2014/main" id="{9C685F93-755F-4DE1-9B2A-76FD4945288C}"/>
            </a:ext>
          </a:extLst>
        </xdr:cNvPr>
        <xdr:cNvSpPr txBox="1"/>
      </xdr:nvSpPr>
      <xdr:spPr>
        <a:xfrm>
          <a:off x="4673600" y="6250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28C4E448-33B5-4455-84C5-1391FFFD120A}"/>
            </a:ext>
          </a:extLst>
        </xdr:cNvPr>
        <xdr:cNvSpPr/>
      </xdr:nvSpPr>
      <xdr:spPr>
        <a:xfrm>
          <a:off x="45847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EAB5FBD8-7C43-426D-B2E9-DF5E5338C909}"/>
            </a:ext>
          </a:extLst>
        </xdr:cNvPr>
        <xdr:cNvSpPr/>
      </xdr:nvSpPr>
      <xdr:spPr>
        <a:xfrm>
          <a:off x="37465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654F416E-F959-472A-9002-C8C1CC5CBF22}"/>
            </a:ext>
          </a:extLst>
        </xdr:cNvPr>
        <xdr:cNvSpPr/>
      </xdr:nvSpPr>
      <xdr:spPr>
        <a:xfrm>
          <a:off x="2857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D63DB3E6-8C13-4214-9DEC-D53E2BA1DC51}"/>
            </a:ext>
          </a:extLst>
        </xdr:cNvPr>
        <xdr:cNvSpPr/>
      </xdr:nvSpPr>
      <xdr:spPr>
        <a:xfrm>
          <a:off x="19685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EB22550A-EC3A-4CB4-8558-6D80CCE90F04}"/>
            </a:ext>
          </a:extLst>
        </xdr:cNvPr>
        <xdr:cNvSpPr/>
      </xdr:nvSpPr>
      <xdr:spPr>
        <a:xfrm>
          <a:off x="1079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B81E119-DDB3-430B-BF9F-E1489612D34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9DBF24F-015F-4791-9EA9-D6AF24BC82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3EE838F-E3CC-4557-BFC5-801ADF336F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CE1BBC-AE74-4379-8A7D-722C0C396A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6F945D7-266E-41AC-9B11-406E1D9E04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68834</xdr:rowOff>
    </xdr:from>
    <xdr:to>
      <xdr:col>24</xdr:col>
      <xdr:colOff>114300</xdr:colOff>
      <xdr:row>38</xdr:row>
      <xdr:rowOff>170434</xdr:rowOff>
    </xdr:to>
    <xdr:sp macro="" textlink="">
      <xdr:nvSpPr>
        <xdr:cNvPr id="71" name="楕円 70">
          <a:extLst>
            <a:ext uri="{FF2B5EF4-FFF2-40B4-BE49-F238E27FC236}">
              <a16:creationId xmlns:a16="http://schemas.microsoft.com/office/drawing/2014/main" id="{14313CEC-DF16-4A64-A257-E81CDFECB067}"/>
            </a:ext>
          </a:extLst>
        </xdr:cNvPr>
        <xdr:cNvSpPr/>
      </xdr:nvSpPr>
      <xdr:spPr>
        <a:xfrm>
          <a:off x="45847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47261</xdr:rowOff>
    </xdr:from>
    <xdr:ext cx="405111" cy="259045"/>
    <xdr:sp macro="" textlink="">
      <xdr:nvSpPr>
        <xdr:cNvPr id="72" name="【道路】&#10;有形固定資産減価償却率該当値テキスト">
          <a:extLst>
            <a:ext uri="{FF2B5EF4-FFF2-40B4-BE49-F238E27FC236}">
              <a16:creationId xmlns:a16="http://schemas.microsoft.com/office/drawing/2014/main" id="{44FC389C-7F36-4B3B-97DA-75085A7D8DF1}"/>
            </a:ext>
          </a:extLst>
        </xdr:cNvPr>
        <xdr:cNvSpPr txBox="1"/>
      </xdr:nvSpPr>
      <xdr:spPr>
        <a:xfrm>
          <a:off x="4673600" y="656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132842</xdr:rowOff>
    </xdr:from>
    <xdr:to>
      <xdr:col>20</xdr:col>
      <xdr:colOff>38100</xdr:colOff>
      <xdr:row>39</xdr:row>
      <xdr:rowOff>62992</xdr:rowOff>
    </xdr:to>
    <xdr:sp macro="" textlink="">
      <xdr:nvSpPr>
        <xdr:cNvPr id="73" name="楕円 72">
          <a:extLst>
            <a:ext uri="{FF2B5EF4-FFF2-40B4-BE49-F238E27FC236}">
              <a16:creationId xmlns:a16="http://schemas.microsoft.com/office/drawing/2014/main" id="{70C42BDC-ABE6-4CE1-80DA-2E45ECE0A684}"/>
            </a:ext>
          </a:extLst>
        </xdr:cNvPr>
        <xdr:cNvSpPr/>
      </xdr:nvSpPr>
      <xdr:spPr>
        <a:xfrm>
          <a:off x="3746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119634</xdr:rowOff>
    </xdr:from>
    <xdr:to>
      <xdr:col>24</xdr:col>
      <xdr:colOff>63500</xdr:colOff>
      <xdr:row>39</xdr:row>
      <xdr:rowOff>12192</xdr:rowOff>
    </xdr:to>
    <xdr:cxnSp macro="">
      <xdr:nvCxnSpPr>
        <xdr:cNvPr id="74" name="直線コネクタ 73">
          <a:extLst>
            <a:ext uri="{FF2B5EF4-FFF2-40B4-BE49-F238E27FC236}">
              <a16:creationId xmlns:a16="http://schemas.microsoft.com/office/drawing/2014/main" id="{A423FF38-1570-4600-85FB-F42F3CD61A46}"/>
            </a:ext>
          </a:extLst>
        </xdr:cNvPr>
        <xdr:cNvCxnSpPr/>
      </xdr:nvCxnSpPr>
      <xdr:spPr>
        <a:xfrm flipV="1">
          <a:off x="3797300" y="663473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87122</xdr:rowOff>
    </xdr:from>
    <xdr:to>
      <xdr:col>15</xdr:col>
      <xdr:colOff>101600</xdr:colOff>
      <xdr:row>39</xdr:row>
      <xdr:rowOff>17272</xdr:rowOff>
    </xdr:to>
    <xdr:sp macro="" textlink="">
      <xdr:nvSpPr>
        <xdr:cNvPr id="75" name="楕円 74">
          <a:extLst>
            <a:ext uri="{FF2B5EF4-FFF2-40B4-BE49-F238E27FC236}">
              <a16:creationId xmlns:a16="http://schemas.microsoft.com/office/drawing/2014/main" id="{8FF61195-322E-4298-BE2F-9C6C7651D7F9}"/>
            </a:ext>
          </a:extLst>
        </xdr:cNvPr>
        <xdr:cNvSpPr/>
      </xdr:nvSpPr>
      <xdr:spPr>
        <a:xfrm>
          <a:off x="2857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137922</xdr:rowOff>
    </xdr:from>
    <xdr:to>
      <xdr:col>19</xdr:col>
      <xdr:colOff>177800</xdr:colOff>
      <xdr:row>39</xdr:row>
      <xdr:rowOff>12192</xdr:rowOff>
    </xdr:to>
    <xdr:cxnSp macro="">
      <xdr:nvCxnSpPr>
        <xdr:cNvPr id="76" name="直線コネクタ 75">
          <a:extLst>
            <a:ext uri="{FF2B5EF4-FFF2-40B4-BE49-F238E27FC236}">
              <a16:creationId xmlns:a16="http://schemas.microsoft.com/office/drawing/2014/main" id="{D986E09F-6BE8-4F3B-B212-E3F35ED98BDE}"/>
            </a:ext>
          </a:extLst>
        </xdr:cNvPr>
        <xdr:cNvCxnSpPr/>
      </xdr:nvCxnSpPr>
      <xdr:spPr>
        <a:xfrm>
          <a:off x="2908300" y="66530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41402</xdr:rowOff>
    </xdr:from>
    <xdr:to>
      <xdr:col>10</xdr:col>
      <xdr:colOff>165100</xdr:colOff>
      <xdr:row>38</xdr:row>
      <xdr:rowOff>143002</xdr:rowOff>
    </xdr:to>
    <xdr:sp macro="" textlink="">
      <xdr:nvSpPr>
        <xdr:cNvPr id="77" name="楕円 76">
          <a:extLst>
            <a:ext uri="{FF2B5EF4-FFF2-40B4-BE49-F238E27FC236}">
              <a16:creationId xmlns:a16="http://schemas.microsoft.com/office/drawing/2014/main" id="{C95B1678-89EB-4C14-8D73-D38E5C80D984}"/>
            </a:ext>
          </a:extLst>
        </xdr:cNvPr>
        <xdr:cNvSpPr/>
      </xdr:nvSpPr>
      <xdr:spPr>
        <a:xfrm>
          <a:off x="1968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92202</xdr:rowOff>
    </xdr:from>
    <xdr:to>
      <xdr:col>15</xdr:col>
      <xdr:colOff>50800</xdr:colOff>
      <xdr:row>38</xdr:row>
      <xdr:rowOff>137922</xdr:rowOff>
    </xdr:to>
    <xdr:cxnSp macro="">
      <xdr:nvCxnSpPr>
        <xdr:cNvPr id="78" name="直線コネクタ 77">
          <a:extLst>
            <a:ext uri="{FF2B5EF4-FFF2-40B4-BE49-F238E27FC236}">
              <a16:creationId xmlns:a16="http://schemas.microsoft.com/office/drawing/2014/main" id="{BC78DBBF-AA62-443A-B306-399534AAC9FE}"/>
            </a:ext>
          </a:extLst>
        </xdr:cNvPr>
        <xdr:cNvCxnSpPr/>
      </xdr:nvCxnSpPr>
      <xdr:spPr>
        <a:xfrm>
          <a:off x="2019300" y="66073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36830</xdr:rowOff>
    </xdr:from>
    <xdr:to>
      <xdr:col>6</xdr:col>
      <xdr:colOff>38100</xdr:colOff>
      <xdr:row>38</xdr:row>
      <xdr:rowOff>138430</xdr:rowOff>
    </xdr:to>
    <xdr:sp macro="" textlink="">
      <xdr:nvSpPr>
        <xdr:cNvPr id="79" name="楕円 78">
          <a:extLst>
            <a:ext uri="{FF2B5EF4-FFF2-40B4-BE49-F238E27FC236}">
              <a16:creationId xmlns:a16="http://schemas.microsoft.com/office/drawing/2014/main" id="{FECA5DCB-78EB-4A5D-82E3-3957E450F223}"/>
            </a:ext>
          </a:extLst>
        </xdr:cNvPr>
        <xdr:cNvSpPr/>
      </xdr:nvSpPr>
      <xdr:spPr>
        <a:xfrm>
          <a:off x="107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87630</xdr:rowOff>
    </xdr:from>
    <xdr:to>
      <xdr:col>10</xdr:col>
      <xdr:colOff>114300</xdr:colOff>
      <xdr:row>38</xdr:row>
      <xdr:rowOff>92202</xdr:rowOff>
    </xdr:to>
    <xdr:cxnSp macro="">
      <xdr:nvCxnSpPr>
        <xdr:cNvPr id="80" name="直線コネクタ 79">
          <a:extLst>
            <a:ext uri="{FF2B5EF4-FFF2-40B4-BE49-F238E27FC236}">
              <a16:creationId xmlns:a16="http://schemas.microsoft.com/office/drawing/2014/main" id="{23BC6135-25BC-4907-BB87-D211E2281DB2}"/>
            </a:ext>
          </a:extLst>
        </xdr:cNvPr>
        <xdr:cNvCxnSpPr/>
      </xdr:nvCxnSpPr>
      <xdr:spPr>
        <a:xfrm>
          <a:off x="1130300" y="660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159529</xdr:rowOff>
    </xdr:from>
    <xdr:ext cx="405111" cy="259045"/>
    <xdr:sp macro="" textlink="">
      <xdr:nvSpPr>
        <xdr:cNvPr id="81" name="n_1aveValue【道路】&#10;有形固定資産減価償却率">
          <a:extLst>
            <a:ext uri="{FF2B5EF4-FFF2-40B4-BE49-F238E27FC236}">
              <a16:creationId xmlns:a16="http://schemas.microsoft.com/office/drawing/2014/main" id="{A3A19493-80FB-4C6D-A169-9B171812EC62}"/>
            </a:ext>
          </a:extLst>
        </xdr:cNvPr>
        <xdr:cNvSpPr txBox="1"/>
      </xdr:nvSpPr>
      <xdr:spPr>
        <a:xfrm>
          <a:off x="3582044"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136669</xdr:rowOff>
    </xdr:from>
    <xdr:ext cx="405111" cy="259045"/>
    <xdr:sp macro="" textlink="">
      <xdr:nvSpPr>
        <xdr:cNvPr id="82" name="n_2aveValue【道路】&#10;有形固定資産減価償却率">
          <a:extLst>
            <a:ext uri="{FF2B5EF4-FFF2-40B4-BE49-F238E27FC236}">
              <a16:creationId xmlns:a16="http://schemas.microsoft.com/office/drawing/2014/main" id="{8989D71B-EBBD-4F57-BA30-62C8AF24406B}"/>
            </a:ext>
          </a:extLst>
        </xdr:cNvPr>
        <xdr:cNvSpPr txBox="1"/>
      </xdr:nvSpPr>
      <xdr:spPr>
        <a:xfrm>
          <a:off x="2705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9FFDD205-A899-4D1B-ADB7-484463668017}"/>
            </a:ext>
          </a:extLst>
        </xdr:cNvPr>
        <xdr:cNvSpPr txBox="1"/>
      </xdr:nvSpPr>
      <xdr:spPr>
        <a:xfrm>
          <a:off x="18167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58945</xdr:rowOff>
    </xdr:from>
    <xdr:ext cx="405111" cy="259045"/>
    <xdr:sp macro="" textlink="">
      <xdr:nvSpPr>
        <xdr:cNvPr id="84" name="n_4aveValue【道路】&#10;有形固定資産減価償却率">
          <a:extLst>
            <a:ext uri="{FF2B5EF4-FFF2-40B4-BE49-F238E27FC236}">
              <a16:creationId xmlns:a16="http://schemas.microsoft.com/office/drawing/2014/main" id="{A2D09B06-CCAB-449D-ACE2-7E24F590563A}"/>
            </a:ext>
          </a:extLst>
        </xdr:cNvPr>
        <xdr:cNvSpPr txBox="1"/>
      </xdr:nvSpPr>
      <xdr:spPr>
        <a:xfrm>
          <a:off x="9277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54119</xdr:rowOff>
    </xdr:from>
    <xdr:ext cx="405111" cy="259045"/>
    <xdr:sp macro="" textlink="">
      <xdr:nvSpPr>
        <xdr:cNvPr id="85" name="n_1mainValue【道路】&#10;有形固定資産減価償却率">
          <a:extLst>
            <a:ext uri="{FF2B5EF4-FFF2-40B4-BE49-F238E27FC236}">
              <a16:creationId xmlns:a16="http://schemas.microsoft.com/office/drawing/2014/main" id="{BFEEC134-4B2B-42CC-BEA0-273E45143404}"/>
            </a:ext>
          </a:extLst>
        </xdr:cNvPr>
        <xdr:cNvSpPr txBox="1"/>
      </xdr:nvSpPr>
      <xdr:spPr>
        <a:xfrm>
          <a:off x="3582044" y="674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8399</xdr:rowOff>
    </xdr:from>
    <xdr:ext cx="405111" cy="259045"/>
    <xdr:sp macro="" textlink="">
      <xdr:nvSpPr>
        <xdr:cNvPr id="86" name="n_2mainValue【道路】&#10;有形固定資産減価償却率">
          <a:extLst>
            <a:ext uri="{FF2B5EF4-FFF2-40B4-BE49-F238E27FC236}">
              <a16:creationId xmlns:a16="http://schemas.microsoft.com/office/drawing/2014/main" id="{83DA0FF5-E37C-4FD7-9F63-76A25B595AA8}"/>
            </a:ext>
          </a:extLst>
        </xdr:cNvPr>
        <xdr:cNvSpPr txBox="1"/>
      </xdr:nvSpPr>
      <xdr:spPr>
        <a:xfrm>
          <a:off x="2705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134129</xdr:rowOff>
    </xdr:from>
    <xdr:ext cx="405111" cy="259045"/>
    <xdr:sp macro="" textlink="">
      <xdr:nvSpPr>
        <xdr:cNvPr id="87" name="n_3mainValue【道路】&#10;有形固定資産減価償却率">
          <a:extLst>
            <a:ext uri="{FF2B5EF4-FFF2-40B4-BE49-F238E27FC236}">
              <a16:creationId xmlns:a16="http://schemas.microsoft.com/office/drawing/2014/main" id="{93AA6DD1-CA42-4777-9D67-F69A60CE876C}"/>
            </a:ext>
          </a:extLst>
        </xdr:cNvPr>
        <xdr:cNvSpPr txBox="1"/>
      </xdr:nvSpPr>
      <xdr:spPr>
        <a:xfrm>
          <a:off x="1816744" y="664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129557</xdr:rowOff>
    </xdr:from>
    <xdr:ext cx="405111" cy="259045"/>
    <xdr:sp macro="" textlink="">
      <xdr:nvSpPr>
        <xdr:cNvPr id="88" name="n_4mainValue【道路】&#10;有形固定資産減価償却率">
          <a:extLst>
            <a:ext uri="{FF2B5EF4-FFF2-40B4-BE49-F238E27FC236}">
              <a16:creationId xmlns:a16="http://schemas.microsoft.com/office/drawing/2014/main" id="{431D1F3B-2013-4A4F-A8A3-AD7A01557759}"/>
            </a:ext>
          </a:extLst>
        </xdr:cNvPr>
        <xdr:cNvSpPr txBox="1"/>
      </xdr:nvSpPr>
      <xdr:spPr>
        <a:xfrm>
          <a:off x="927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1316DD3A-F6AE-46B8-9A42-410A25934F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9EDA980-8F03-4E07-A465-4CAD76C8F4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3E43391-F433-4B49-9ACA-07CD6847E1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B787480-53CC-491E-A545-4A1691142A5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ED23BC7-8190-472A-B986-AF80B9D80C3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BCF06B5-6DB8-46D7-8A12-A0DE062A0E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F6B88DD-E143-413C-B4DD-AA486253B9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CAD859E-4E4E-4987-8BF4-512946F3D4D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5425314-3DB4-4B08-86B8-6B7C2899D47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D4D89C6-6C5E-435E-BAD2-EC77EA02C4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DB9C86A-72A1-4C5D-88D4-887BE38F997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10E4C4A-3828-43E2-A065-A1A08EB7D9C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82B3AB1D-0844-4747-80F6-63BC6186A2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059D1A4-85B0-49B3-A1CF-4823F35004CF}"/>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54ADC3D-4A11-4090-8D77-EA72E4F0AEB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FD895420-6A81-40CF-AD97-4BDF522B05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67D1C888-937B-485B-A5FB-EFE039CB747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6679506-F2C8-4CE4-84F1-E3C85A37F89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38BD17AF-CE2E-462D-B518-4B3B5E28DE7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AC93C18-8B12-4998-BAF4-E97204D28285}"/>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6451E39-2F02-4626-8017-E893D20C237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68D93FE9-F832-432F-9155-29221511139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1E759FAB-09B5-4771-87B4-F80D0C23E9F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84BE6DF0-C4E7-4CCC-9A98-155A36A2F163}"/>
            </a:ext>
          </a:extLst>
        </xdr:cNvPr>
        <xdr:cNvCxnSpPr/>
      </xdr:nvCxnSpPr>
      <xdr:spPr>
        <a:xfrm flipV="1">
          <a:off x="10476865"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4E47EE75-2617-44CE-9A30-0EC0652A0AAA}"/>
            </a:ext>
          </a:extLst>
        </xdr:cNvPr>
        <xdr:cNvSpPr txBox="1"/>
      </xdr:nvSpPr>
      <xdr:spPr>
        <a:xfrm>
          <a:off x="10515600"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F7E9EE49-DCE9-41E0-9280-662CF4EA899A}"/>
            </a:ext>
          </a:extLst>
        </xdr:cNvPr>
        <xdr:cNvCxnSpPr/>
      </xdr:nvCxnSpPr>
      <xdr:spPr>
        <a:xfrm>
          <a:off x="10388600" y="713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8B0CC207-3DA7-4B45-A3D0-0209C7BCEEEE}"/>
            </a:ext>
          </a:extLst>
        </xdr:cNvPr>
        <xdr:cNvSpPr txBox="1"/>
      </xdr:nvSpPr>
      <xdr:spPr>
        <a:xfrm>
          <a:off x="10515600"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1984CFF7-4B49-4E1A-8475-9D784DF15147}"/>
            </a:ext>
          </a:extLst>
        </xdr:cNvPr>
        <xdr:cNvCxnSpPr/>
      </xdr:nvCxnSpPr>
      <xdr:spPr>
        <a:xfrm>
          <a:off x="10388600" y="5761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a:extLst>
            <a:ext uri="{FF2B5EF4-FFF2-40B4-BE49-F238E27FC236}">
              <a16:creationId xmlns:a16="http://schemas.microsoft.com/office/drawing/2014/main" id="{D65E577D-540C-4209-8C59-D5AB1FFD121E}"/>
            </a:ext>
          </a:extLst>
        </xdr:cNvPr>
        <xdr:cNvSpPr txBox="1"/>
      </xdr:nvSpPr>
      <xdr:spPr>
        <a:xfrm>
          <a:off x="10515600"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1DB52AFF-765F-4FBF-88D9-C037AB8561A0}"/>
            </a:ext>
          </a:extLst>
        </xdr:cNvPr>
        <xdr:cNvSpPr/>
      </xdr:nvSpPr>
      <xdr:spPr>
        <a:xfrm>
          <a:off x="10426700" y="665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DF2A72ED-78FF-4228-9B51-5A51B36A8B0C}"/>
            </a:ext>
          </a:extLst>
        </xdr:cNvPr>
        <xdr:cNvSpPr/>
      </xdr:nvSpPr>
      <xdr:spPr>
        <a:xfrm>
          <a:off x="958850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A6C245C3-F008-41C7-976A-0CCDD372ACD8}"/>
            </a:ext>
          </a:extLst>
        </xdr:cNvPr>
        <xdr:cNvSpPr/>
      </xdr:nvSpPr>
      <xdr:spPr>
        <a:xfrm>
          <a:off x="8699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24694BD3-3425-4B31-847E-B30C2AA3F378}"/>
            </a:ext>
          </a:extLst>
        </xdr:cNvPr>
        <xdr:cNvSpPr/>
      </xdr:nvSpPr>
      <xdr:spPr>
        <a:xfrm>
          <a:off x="7810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70440D04-067C-4B99-99F2-FB92820B5159}"/>
            </a:ext>
          </a:extLst>
        </xdr:cNvPr>
        <xdr:cNvSpPr/>
      </xdr:nvSpPr>
      <xdr:spPr>
        <a:xfrm>
          <a:off x="69215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D93B56-4F6F-4D6A-A6D8-633CCF503A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713C1B1-B418-4D1F-951E-2AC2B095110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D4307B5-EA49-4CAE-AC35-CD32A12E1E1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FD1F3E-9294-4343-B4A7-C7A58BE9E1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945229D-1343-4523-A416-44AA79BF69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27781</xdr:rowOff>
    </xdr:from>
    <xdr:to>
      <xdr:col>55</xdr:col>
      <xdr:colOff>50800</xdr:colOff>
      <xdr:row>41</xdr:row>
      <xdr:rowOff>129381</xdr:rowOff>
    </xdr:to>
    <xdr:sp macro="" textlink="">
      <xdr:nvSpPr>
        <xdr:cNvPr id="128" name="楕円 127">
          <a:extLst>
            <a:ext uri="{FF2B5EF4-FFF2-40B4-BE49-F238E27FC236}">
              <a16:creationId xmlns:a16="http://schemas.microsoft.com/office/drawing/2014/main" id="{4AB32806-CEB9-4CD8-B165-418BDC097CD8}"/>
            </a:ext>
          </a:extLst>
        </xdr:cNvPr>
        <xdr:cNvSpPr/>
      </xdr:nvSpPr>
      <xdr:spPr>
        <a:xfrm>
          <a:off x="10426700" y="70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114158</xdr:rowOff>
    </xdr:from>
    <xdr:ext cx="469744" cy="259045"/>
    <xdr:sp macro="" textlink="">
      <xdr:nvSpPr>
        <xdr:cNvPr id="129" name="【道路】&#10;一人当たり延長該当値テキスト">
          <a:extLst>
            <a:ext uri="{FF2B5EF4-FFF2-40B4-BE49-F238E27FC236}">
              <a16:creationId xmlns:a16="http://schemas.microsoft.com/office/drawing/2014/main" id="{81FA9205-311D-4BB2-9018-D64C6A7D129B}"/>
            </a:ext>
          </a:extLst>
        </xdr:cNvPr>
        <xdr:cNvSpPr txBox="1"/>
      </xdr:nvSpPr>
      <xdr:spPr>
        <a:xfrm>
          <a:off x="10515600" y="697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38850</xdr:rowOff>
    </xdr:from>
    <xdr:to>
      <xdr:col>50</xdr:col>
      <xdr:colOff>165100</xdr:colOff>
      <xdr:row>41</xdr:row>
      <xdr:rowOff>140450</xdr:rowOff>
    </xdr:to>
    <xdr:sp macro="" textlink="">
      <xdr:nvSpPr>
        <xdr:cNvPr id="130" name="楕円 129">
          <a:extLst>
            <a:ext uri="{FF2B5EF4-FFF2-40B4-BE49-F238E27FC236}">
              <a16:creationId xmlns:a16="http://schemas.microsoft.com/office/drawing/2014/main" id="{8038615A-1010-4F68-B89C-15A0601B56D6}"/>
            </a:ext>
          </a:extLst>
        </xdr:cNvPr>
        <xdr:cNvSpPr/>
      </xdr:nvSpPr>
      <xdr:spPr>
        <a:xfrm>
          <a:off x="9588500" y="7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78581</xdr:rowOff>
    </xdr:from>
    <xdr:to>
      <xdr:col>55</xdr:col>
      <xdr:colOff>0</xdr:colOff>
      <xdr:row>41</xdr:row>
      <xdr:rowOff>89650</xdr:rowOff>
    </xdr:to>
    <xdr:cxnSp macro="">
      <xdr:nvCxnSpPr>
        <xdr:cNvPr id="131" name="直線コネクタ 130">
          <a:extLst>
            <a:ext uri="{FF2B5EF4-FFF2-40B4-BE49-F238E27FC236}">
              <a16:creationId xmlns:a16="http://schemas.microsoft.com/office/drawing/2014/main" id="{D76967B6-6FE1-4762-9908-CDAF1FF85488}"/>
            </a:ext>
          </a:extLst>
        </xdr:cNvPr>
        <xdr:cNvCxnSpPr/>
      </xdr:nvCxnSpPr>
      <xdr:spPr>
        <a:xfrm flipV="1">
          <a:off x="9639300" y="7108031"/>
          <a:ext cx="8382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39383</xdr:rowOff>
    </xdr:from>
    <xdr:to>
      <xdr:col>46</xdr:col>
      <xdr:colOff>38100</xdr:colOff>
      <xdr:row>41</xdr:row>
      <xdr:rowOff>140983</xdr:rowOff>
    </xdr:to>
    <xdr:sp macro="" textlink="">
      <xdr:nvSpPr>
        <xdr:cNvPr id="132" name="楕円 131">
          <a:extLst>
            <a:ext uri="{FF2B5EF4-FFF2-40B4-BE49-F238E27FC236}">
              <a16:creationId xmlns:a16="http://schemas.microsoft.com/office/drawing/2014/main" id="{86B61D9F-9791-4B5E-9FE8-EEC1D51DCA32}"/>
            </a:ext>
          </a:extLst>
        </xdr:cNvPr>
        <xdr:cNvSpPr/>
      </xdr:nvSpPr>
      <xdr:spPr>
        <a:xfrm>
          <a:off x="8699500" y="706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89650</xdr:rowOff>
    </xdr:from>
    <xdr:to>
      <xdr:col>50</xdr:col>
      <xdr:colOff>114300</xdr:colOff>
      <xdr:row>41</xdr:row>
      <xdr:rowOff>90183</xdr:rowOff>
    </xdr:to>
    <xdr:cxnSp macro="">
      <xdr:nvCxnSpPr>
        <xdr:cNvPr id="133" name="直線コネクタ 132">
          <a:extLst>
            <a:ext uri="{FF2B5EF4-FFF2-40B4-BE49-F238E27FC236}">
              <a16:creationId xmlns:a16="http://schemas.microsoft.com/office/drawing/2014/main" id="{3BE3A45B-B913-42B2-9CED-E8257E238FEC}"/>
            </a:ext>
          </a:extLst>
        </xdr:cNvPr>
        <xdr:cNvCxnSpPr/>
      </xdr:nvCxnSpPr>
      <xdr:spPr>
        <a:xfrm flipV="1">
          <a:off x="8750300" y="7119100"/>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40430</xdr:rowOff>
    </xdr:from>
    <xdr:to>
      <xdr:col>41</xdr:col>
      <xdr:colOff>101600</xdr:colOff>
      <xdr:row>41</xdr:row>
      <xdr:rowOff>142030</xdr:rowOff>
    </xdr:to>
    <xdr:sp macro="" textlink="">
      <xdr:nvSpPr>
        <xdr:cNvPr id="134" name="楕円 133">
          <a:extLst>
            <a:ext uri="{FF2B5EF4-FFF2-40B4-BE49-F238E27FC236}">
              <a16:creationId xmlns:a16="http://schemas.microsoft.com/office/drawing/2014/main" id="{E95C70D2-7C16-45DB-9263-9DBBA55946EB}"/>
            </a:ext>
          </a:extLst>
        </xdr:cNvPr>
        <xdr:cNvSpPr/>
      </xdr:nvSpPr>
      <xdr:spPr>
        <a:xfrm>
          <a:off x="7810500" y="70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90183</xdr:rowOff>
    </xdr:from>
    <xdr:to>
      <xdr:col>45</xdr:col>
      <xdr:colOff>177800</xdr:colOff>
      <xdr:row>41</xdr:row>
      <xdr:rowOff>91230</xdr:rowOff>
    </xdr:to>
    <xdr:cxnSp macro="">
      <xdr:nvCxnSpPr>
        <xdr:cNvPr id="135" name="直線コネクタ 134">
          <a:extLst>
            <a:ext uri="{FF2B5EF4-FFF2-40B4-BE49-F238E27FC236}">
              <a16:creationId xmlns:a16="http://schemas.microsoft.com/office/drawing/2014/main" id="{9D8709F2-3A06-47D4-B570-19B414BEBF87}"/>
            </a:ext>
          </a:extLst>
        </xdr:cNvPr>
        <xdr:cNvCxnSpPr/>
      </xdr:nvCxnSpPr>
      <xdr:spPr>
        <a:xfrm flipV="1">
          <a:off x="7861300" y="711963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35344</xdr:rowOff>
    </xdr:from>
    <xdr:to>
      <xdr:col>36</xdr:col>
      <xdr:colOff>165100</xdr:colOff>
      <xdr:row>41</xdr:row>
      <xdr:rowOff>136944</xdr:rowOff>
    </xdr:to>
    <xdr:sp macro="" textlink="">
      <xdr:nvSpPr>
        <xdr:cNvPr id="136" name="楕円 135">
          <a:extLst>
            <a:ext uri="{FF2B5EF4-FFF2-40B4-BE49-F238E27FC236}">
              <a16:creationId xmlns:a16="http://schemas.microsoft.com/office/drawing/2014/main" id="{51271B60-CA19-4FBF-A5D8-4CFF5177A1E7}"/>
            </a:ext>
          </a:extLst>
        </xdr:cNvPr>
        <xdr:cNvSpPr/>
      </xdr:nvSpPr>
      <xdr:spPr>
        <a:xfrm>
          <a:off x="6921500" y="70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86144</xdr:rowOff>
    </xdr:from>
    <xdr:to>
      <xdr:col>41</xdr:col>
      <xdr:colOff>50800</xdr:colOff>
      <xdr:row>41</xdr:row>
      <xdr:rowOff>91230</xdr:rowOff>
    </xdr:to>
    <xdr:cxnSp macro="">
      <xdr:nvCxnSpPr>
        <xdr:cNvPr id="137" name="直線コネクタ 136">
          <a:extLst>
            <a:ext uri="{FF2B5EF4-FFF2-40B4-BE49-F238E27FC236}">
              <a16:creationId xmlns:a16="http://schemas.microsoft.com/office/drawing/2014/main" id="{D5A20091-564B-4860-B299-52B6F44AE8CB}"/>
            </a:ext>
          </a:extLst>
        </xdr:cNvPr>
        <xdr:cNvCxnSpPr/>
      </xdr:nvCxnSpPr>
      <xdr:spPr>
        <a:xfrm>
          <a:off x="6972300" y="7115594"/>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a:extLst>
            <a:ext uri="{FF2B5EF4-FFF2-40B4-BE49-F238E27FC236}">
              <a16:creationId xmlns:a16="http://schemas.microsoft.com/office/drawing/2014/main" id="{A5E902A1-BD90-497C-86D4-2AC9EB1D65DC}"/>
            </a:ext>
          </a:extLst>
        </xdr:cNvPr>
        <xdr:cNvSpPr txBox="1"/>
      </xdr:nvSpPr>
      <xdr:spPr>
        <a:xfrm>
          <a:off x="9359411"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a:extLst>
            <a:ext uri="{FF2B5EF4-FFF2-40B4-BE49-F238E27FC236}">
              <a16:creationId xmlns:a16="http://schemas.microsoft.com/office/drawing/2014/main" id="{EA5FB6C9-F741-4878-AE68-C09F8E6DC868}"/>
            </a:ext>
          </a:extLst>
        </xdr:cNvPr>
        <xdr:cNvSpPr txBox="1"/>
      </xdr:nvSpPr>
      <xdr:spPr>
        <a:xfrm>
          <a:off x="8483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a:extLst>
            <a:ext uri="{FF2B5EF4-FFF2-40B4-BE49-F238E27FC236}">
              <a16:creationId xmlns:a16="http://schemas.microsoft.com/office/drawing/2014/main" id="{102B08BA-52EF-4104-B98A-87A376D1DF4B}"/>
            </a:ext>
          </a:extLst>
        </xdr:cNvPr>
        <xdr:cNvSpPr txBox="1"/>
      </xdr:nvSpPr>
      <xdr:spPr>
        <a:xfrm>
          <a:off x="7594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94854</xdr:rowOff>
    </xdr:from>
    <xdr:ext cx="534377" cy="259045"/>
    <xdr:sp macro="" textlink="">
      <xdr:nvSpPr>
        <xdr:cNvPr id="141" name="n_4aveValue【道路】&#10;一人当たり延長">
          <a:extLst>
            <a:ext uri="{FF2B5EF4-FFF2-40B4-BE49-F238E27FC236}">
              <a16:creationId xmlns:a16="http://schemas.microsoft.com/office/drawing/2014/main" id="{1D7CAB6B-4244-4F2C-8914-128298E6B59D}"/>
            </a:ext>
          </a:extLst>
        </xdr:cNvPr>
        <xdr:cNvSpPr txBox="1"/>
      </xdr:nvSpPr>
      <xdr:spPr>
        <a:xfrm>
          <a:off x="6705111" y="660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131577</xdr:rowOff>
    </xdr:from>
    <xdr:ext cx="469744" cy="259045"/>
    <xdr:sp macro="" textlink="">
      <xdr:nvSpPr>
        <xdr:cNvPr id="142" name="n_1mainValue【道路】&#10;一人当たり延長">
          <a:extLst>
            <a:ext uri="{FF2B5EF4-FFF2-40B4-BE49-F238E27FC236}">
              <a16:creationId xmlns:a16="http://schemas.microsoft.com/office/drawing/2014/main" id="{A7FB3D92-7914-463A-9BBD-63962F79515C}"/>
            </a:ext>
          </a:extLst>
        </xdr:cNvPr>
        <xdr:cNvSpPr txBox="1"/>
      </xdr:nvSpPr>
      <xdr:spPr>
        <a:xfrm>
          <a:off x="9391727" y="71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132110</xdr:rowOff>
    </xdr:from>
    <xdr:ext cx="469744" cy="259045"/>
    <xdr:sp macro="" textlink="">
      <xdr:nvSpPr>
        <xdr:cNvPr id="143" name="n_2mainValue【道路】&#10;一人当たり延長">
          <a:extLst>
            <a:ext uri="{FF2B5EF4-FFF2-40B4-BE49-F238E27FC236}">
              <a16:creationId xmlns:a16="http://schemas.microsoft.com/office/drawing/2014/main" id="{7E27348A-FAAE-4363-AB51-6A9935325D43}"/>
            </a:ext>
          </a:extLst>
        </xdr:cNvPr>
        <xdr:cNvSpPr txBox="1"/>
      </xdr:nvSpPr>
      <xdr:spPr>
        <a:xfrm>
          <a:off x="8515427" y="716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133157</xdr:rowOff>
    </xdr:from>
    <xdr:ext cx="469744" cy="259045"/>
    <xdr:sp macro="" textlink="">
      <xdr:nvSpPr>
        <xdr:cNvPr id="144" name="n_3mainValue【道路】&#10;一人当たり延長">
          <a:extLst>
            <a:ext uri="{FF2B5EF4-FFF2-40B4-BE49-F238E27FC236}">
              <a16:creationId xmlns:a16="http://schemas.microsoft.com/office/drawing/2014/main" id="{7D7116F8-C283-4941-B86F-EADE485D1072}"/>
            </a:ext>
          </a:extLst>
        </xdr:cNvPr>
        <xdr:cNvSpPr txBox="1"/>
      </xdr:nvSpPr>
      <xdr:spPr>
        <a:xfrm>
          <a:off x="7626427" y="71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128071</xdr:rowOff>
    </xdr:from>
    <xdr:ext cx="469744" cy="259045"/>
    <xdr:sp macro="" textlink="">
      <xdr:nvSpPr>
        <xdr:cNvPr id="145" name="n_4mainValue【道路】&#10;一人当たり延長">
          <a:extLst>
            <a:ext uri="{FF2B5EF4-FFF2-40B4-BE49-F238E27FC236}">
              <a16:creationId xmlns:a16="http://schemas.microsoft.com/office/drawing/2014/main" id="{043E8E8C-88E4-4C3E-A3FB-0F7C2BAEDA96}"/>
            </a:ext>
          </a:extLst>
        </xdr:cNvPr>
        <xdr:cNvSpPr txBox="1"/>
      </xdr:nvSpPr>
      <xdr:spPr>
        <a:xfrm>
          <a:off x="6737427" y="715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3C9CFA2-6482-467F-9463-D0A5479003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7353FF8-C250-4840-A5B8-373D8309A3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675CCAA0-20AD-4829-AF23-986A54DC4E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D681852-8F01-4DB1-90F8-8BBA42E303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185CCDF4-F381-45DD-9F01-092CFC7DAD0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C757503-12AE-4DC7-B387-A7A43E55BD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F49E5C41-7867-4101-8E97-B04B04BDCFF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3E558A3-D033-415B-A182-476C6FC17F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A25E18C-29EF-44F3-9949-AB7A6A2C341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25E8C4A1-69F9-4DD1-B436-2D4B832605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4825935-EC64-4E18-BA8B-FB8D86E3306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AE3E19ED-36BD-449A-A0EA-6D8175128E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2E11F8E8-CDA7-4A15-A3AA-C65B6EA6AA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50648B34-32B5-4120-BF47-FBC3698DF2D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B8FD9872-3966-42BC-BE60-6E57735416E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5860E591-AC32-4AA8-892B-A7B13688090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3777EBA-BD10-4587-9090-A260464D081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990A05BE-AEA2-480E-ADE6-2BA0A58EA18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C5FA1472-6D64-48C4-992B-4243BAB671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9EB0A49-52A1-461F-899F-B2C064CD48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6391B6DE-0B2C-4850-B57A-A8B726C65D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8F7441A9-74ED-42E1-A96B-39EF8982811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0474149-4F23-4583-B531-B979B5C7573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85E645D-EDCF-4119-8643-3F7D1649985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3D56CEC0-F813-45AE-81FB-64EB07D4B8B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A61D6397-819A-4C46-A3E0-E1D000859E1C}"/>
            </a:ext>
          </a:extLst>
        </xdr:cNvPr>
        <xdr:cNvCxnSpPr/>
      </xdr:nvCxnSpPr>
      <xdr:spPr>
        <a:xfrm flipV="1">
          <a:off x="46348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794D2B-F828-46B1-8D75-EB12032E2D3B}"/>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F97AB1A1-7EF0-46FB-BFA7-99DD24B6E3B3}"/>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9C795CB-D8E6-4BBA-8664-0BD2B88C86C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0B60EDDA-D9B6-4EC0-9E65-BC0683A278DB}"/>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C315BA6-63CE-49D1-A94E-372A401B3E04}"/>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EED2736E-FF95-4F77-8B15-3D487C04A49D}"/>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7D830AA0-4CC7-4C8A-AC72-24855391E3BE}"/>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D4C01C1C-4AA4-4792-9A10-D6A0E896B7AC}"/>
            </a:ext>
          </a:extLst>
        </xdr:cNvPr>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1CDECC81-261F-4AC7-A6F2-F5E3DED52D08}"/>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AF9F6EED-71B1-4BA8-940A-30939B35CF6B}"/>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ACFCA8-8CEC-4251-893D-3DB86F6905D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5C8682D-7BEE-4E68-B67D-1FC5D5F2EF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1991B1-6B51-4247-819A-856130833EC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837769E-FFA1-46FB-BBC0-070CD8EF90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2A4006-C84E-4F68-A21D-F0F4883030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a:extLst>
            <a:ext uri="{FF2B5EF4-FFF2-40B4-BE49-F238E27FC236}">
              <a16:creationId xmlns:a16="http://schemas.microsoft.com/office/drawing/2014/main" id="{505309E4-67BB-43CA-933E-AA0EEDDD48F0}"/>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0F0898A-D2FF-4B7A-BAC7-309091A02845}"/>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89" name="楕円 188">
          <a:extLst>
            <a:ext uri="{FF2B5EF4-FFF2-40B4-BE49-F238E27FC236}">
              <a16:creationId xmlns:a16="http://schemas.microsoft.com/office/drawing/2014/main" id="{B271A170-E8A7-4DAD-B09F-FCB164085DAD}"/>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47353</xdr:rowOff>
    </xdr:to>
    <xdr:cxnSp macro="">
      <xdr:nvCxnSpPr>
        <xdr:cNvPr id="190" name="直線コネクタ 189">
          <a:extLst>
            <a:ext uri="{FF2B5EF4-FFF2-40B4-BE49-F238E27FC236}">
              <a16:creationId xmlns:a16="http://schemas.microsoft.com/office/drawing/2014/main" id="{93EC2A73-8407-46FE-A7D8-760F835F1175}"/>
            </a:ext>
          </a:extLst>
        </xdr:cNvPr>
        <xdr:cNvCxnSpPr/>
      </xdr:nvCxnSpPr>
      <xdr:spPr>
        <a:xfrm flipV="1">
          <a:off x="3797300" y="1050253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148409</xdr:rowOff>
    </xdr:from>
    <xdr:to>
      <xdr:col>15</xdr:col>
      <xdr:colOff>101600</xdr:colOff>
      <xdr:row>61</xdr:row>
      <xdr:rowOff>78559</xdr:rowOff>
    </xdr:to>
    <xdr:sp macro="" textlink="">
      <xdr:nvSpPr>
        <xdr:cNvPr id="191" name="楕円 190">
          <a:extLst>
            <a:ext uri="{FF2B5EF4-FFF2-40B4-BE49-F238E27FC236}">
              <a16:creationId xmlns:a16="http://schemas.microsoft.com/office/drawing/2014/main" id="{087E2ECE-B94E-41B5-BD91-74AE92985E5B}"/>
            </a:ext>
          </a:extLst>
        </xdr:cNvPr>
        <xdr:cNvSpPr/>
      </xdr:nvSpPr>
      <xdr:spPr>
        <a:xfrm>
          <a:off x="2857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27759</xdr:rowOff>
    </xdr:from>
    <xdr:to>
      <xdr:col>19</xdr:col>
      <xdr:colOff>177800</xdr:colOff>
      <xdr:row>61</xdr:row>
      <xdr:rowOff>47353</xdr:rowOff>
    </xdr:to>
    <xdr:cxnSp macro="">
      <xdr:nvCxnSpPr>
        <xdr:cNvPr id="192" name="直線コネクタ 191">
          <a:extLst>
            <a:ext uri="{FF2B5EF4-FFF2-40B4-BE49-F238E27FC236}">
              <a16:creationId xmlns:a16="http://schemas.microsoft.com/office/drawing/2014/main" id="{664C4FB2-C349-4B1F-9195-A6807E4CAC61}"/>
            </a:ext>
          </a:extLst>
        </xdr:cNvPr>
        <xdr:cNvCxnSpPr/>
      </xdr:nvCxnSpPr>
      <xdr:spPr>
        <a:xfrm>
          <a:off x="2908300" y="10486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93" name="楕円 192">
          <a:extLst>
            <a:ext uri="{FF2B5EF4-FFF2-40B4-BE49-F238E27FC236}">
              <a16:creationId xmlns:a16="http://schemas.microsoft.com/office/drawing/2014/main" id="{B0E0FF7D-669E-4972-9F49-7DF5749CC30C}"/>
            </a:ext>
          </a:extLst>
        </xdr:cNvPr>
        <xdr:cNvSpPr/>
      </xdr:nvSpPr>
      <xdr:spPr>
        <a:xfrm>
          <a:off x="1968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14696</xdr:rowOff>
    </xdr:from>
    <xdr:to>
      <xdr:col>15</xdr:col>
      <xdr:colOff>50800</xdr:colOff>
      <xdr:row>61</xdr:row>
      <xdr:rowOff>27759</xdr:rowOff>
    </xdr:to>
    <xdr:cxnSp macro="">
      <xdr:nvCxnSpPr>
        <xdr:cNvPr id="194" name="直線コネクタ 193">
          <a:extLst>
            <a:ext uri="{FF2B5EF4-FFF2-40B4-BE49-F238E27FC236}">
              <a16:creationId xmlns:a16="http://schemas.microsoft.com/office/drawing/2014/main" id="{046C4AAF-A281-4C18-8ED6-216D326EAA9C}"/>
            </a:ext>
          </a:extLst>
        </xdr:cNvPr>
        <xdr:cNvCxnSpPr/>
      </xdr:nvCxnSpPr>
      <xdr:spPr>
        <a:xfrm>
          <a:off x="2019300" y="1047314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84727</xdr:rowOff>
    </xdr:from>
    <xdr:to>
      <xdr:col>6</xdr:col>
      <xdr:colOff>38100</xdr:colOff>
      <xdr:row>61</xdr:row>
      <xdr:rowOff>14877</xdr:rowOff>
    </xdr:to>
    <xdr:sp macro="" textlink="">
      <xdr:nvSpPr>
        <xdr:cNvPr id="195" name="楕円 194">
          <a:extLst>
            <a:ext uri="{FF2B5EF4-FFF2-40B4-BE49-F238E27FC236}">
              <a16:creationId xmlns:a16="http://schemas.microsoft.com/office/drawing/2014/main" id="{27765A2F-DD68-43F6-B861-5064720EA746}"/>
            </a:ext>
          </a:extLst>
        </xdr:cNvPr>
        <xdr:cNvSpPr/>
      </xdr:nvSpPr>
      <xdr:spPr>
        <a:xfrm>
          <a:off x="1079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61</xdr:row>
      <xdr:rowOff>14696</xdr:rowOff>
    </xdr:to>
    <xdr:cxnSp macro="">
      <xdr:nvCxnSpPr>
        <xdr:cNvPr id="196" name="直線コネクタ 195">
          <a:extLst>
            <a:ext uri="{FF2B5EF4-FFF2-40B4-BE49-F238E27FC236}">
              <a16:creationId xmlns:a16="http://schemas.microsoft.com/office/drawing/2014/main" id="{0B6013EC-A008-41EF-83E3-8C8B3D9A9693}"/>
            </a:ext>
          </a:extLst>
        </xdr:cNvPr>
        <xdr:cNvCxnSpPr/>
      </xdr:nvCxnSpPr>
      <xdr:spPr>
        <a:xfrm>
          <a:off x="1130300" y="104225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2FA9184-06E1-46E8-A50F-B6839CC98C7E}"/>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AEF303A-9198-487D-9194-9639FD4948C7}"/>
            </a:ext>
          </a:extLst>
        </xdr:cNvPr>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EED22DA6-714F-4D78-9D39-7E4B9F6076E1}"/>
            </a:ext>
          </a:extLst>
        </xdr:cNvPr>
        <xdr:cNvSpPr txBox="1"/>
      </xdr:nvSpPr>
      <xdr:spPr>
        <a:xfrm>
          <a:off x="1816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C1F0EB1-AA04-45BB-B072-35C85DF9CC67}"/>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ADD1968-0C16-44F9-AC5E-DB67CD42CF9E}"/>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69686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C6A47D4-2CD6-4B27-B404-C6F7B7F99D8C}"/>
            </a:ext>
          </a:extLst>
        </xdr:cNvPr>
        <xdr:cNvSpPr txBox="1"/>
      </xdr:nvSpPr>
      <xdr:spPr>
        <a:xfrm>
          <a:off x="2705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9E187F4-4427-469F-A4EC-A0EADB6410AE}"/>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31404</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5E4E8DC7-8B76-4560-93DB-D7F5D11BCCF8}"/>
            </a:ext>
          </a:extLst>
        </xdr:cNvPr>
        <xdr:cNvSpPr txBox="1"/>
      </xdr:nvSpPr>
      <xdr:spPr>
        <a:xfrm>
          <a:off x="927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357C7BE7-0107-4D41-8B90-ECADC52CC37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640EAFB-0DEB-415A-ACEF-D29CF0BC35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E4FC981-23B8-435D-AD65-DF5B0BD8D5F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E2948A-99DD-44EF-B74D-2AA8FAA48CB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A410742-B279-4C0E-89B8-24568D2AFDF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976E71F-B48C-4C03-898A-FB8A43E79A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D19429F-E391-4D0E-82FC-0C18DE798DE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5261CCE1-4241-438E-976E-5BE2F80AAF1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60E8C73-1B1B-4962-A7A3-29718868A6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F2E4CDDD-275E-43C9-B991-FCDB0F95092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71C5A66-BFA7-4ED3-B390-DF143E9E83C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A0285F0B-B6DB-4BB6-BFEE-E706B888ABB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E2657CD5-30F2-4A05-9DC3-7BA94AD720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AE1EF794-0F05-47D8-A196-6985B66D198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5FB0AF2A-BE01-4795-A75B-6552AA8646F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A90EA65-6380-4DFA-917B-DDF2BE33AA4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A3C80A94-C281-4E1D-98D2-60A47B9E964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E6EDE623-361F-4B39-8EB1-1E441AE47E4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A3D67650-D673-48A9-94CE-4C8E2D6028B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2702BD0-1142-4810-A710-C613FA18A5E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D518FB2-15D6-4758-B68B-57988617DBD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1ED1AA7D-ABAD-442A-9BDC-2EC2A941807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9F479AE5-034B-4A7A-B956-21CAFCA4125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3054131F-8971-405D-A0B9-AB53ACF1CA6C}"/>
            </a:ext>
          </a:extLst>
        </xdr:cNvPr>
        <xdr:cNvCxnSpPr/>
      </xdr:nvCxnSpPr>
      <xdr:spPr>
        <a:xfrm flipV="1">
          <a:off x="10476865"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88F3FF0C-88E3-4012-A71D-25A4350969A3}"/>
            </a:ext>
          </a:extLst>
        </xdr:cNvPr>
        <xdr:cNvSpPr txBox="1"/>
      </xdr:nvSpPr>
      <xdr:spPr>
        <a:xfrm>
          <a:off x="10515600"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5C5265E4-8E56-4A81-A5F9-FCF0461A7446}"/>
            </a:ext>
          </a:extLst>
        </xdr:cNvPr>
        <xdr:cNvCxnSpPr/>
      </xdr:nvCxnSpPr>
      <xdr:spPr>
        <a:xfrm>
          <a:off x="10388600" y="1104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835D291C-BFDA-44B8-BA23-98D4ADAB3D0C}"/>
            </a:ext>
          </a:extLst>
        </xdr:cNvPr>
        <xdr:cNvSpPr txBox="1"/>
      </xdr:nvSpPr>
      <xdr:spPr>
        <a:xfrm>
          <a:off x="10515600"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DB615D26-C0F5-4367-9158-D9F2A816CB2C}"/>
            </a:ext>
          </a:extLst>
        </xdr:cNvPr>
        <xdr:cNvCxnSpPr/>
      </xdr:nvCxnSpPr>
      <xdr:spPr>
        <a:xfrm>
          <a:off x="10388600" y="959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43DBE4B-2C9E-4F18-B82B-924469E69E60}"/>
            </a:ext>
          </a:extLst>
        </xdr:cNvPr>
        <xdr:cNvSpPr txBox="1"/>
      </xdr:nvSpPr>
      <xdr:spPr>
        <a:xfrm>
          <a:off x="10515600"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2F274CC0-7A28-4196-910E-E711F726E729}"/>
            </a:ext>
          </a:extLst>
        </xdr:cNvPr>
        <xdr:cNvSpPr/>
      </xdr:nvSpPr>
      <xdr:spPr>
        <a:xfrm>
          <a:off x="10426700" y="106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C340753D-3631-408A-85BD-729D64F31B00}"/>
            </a:ext>
          </a:extLst>
        </xdr:cNvPr>
        <xdr:cNvSpPr/>
      </xdr:nvSpPr>
      <xdr:spPr>
        <a:xfrm>
          <a:off x="958850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7C84BB6B-21A6-469B-90FA-D7A0FEF549B4}"/>
            </a:ext>
          </a:extLst>
        </xdr:cNvPr>
        <xdr:cNvSpPr/>
      </xdr:nvSpPr>
      <xdr:spPr>
        <a:xfrm>
          <a:off x="8699500" y="106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4F849E88-1661-4D5D-B402-2FAC91DEB82B}"/>
            </a:ext>
          </a:extLst>
        </xdr:cNvPr>
        <xdr:cNvSpPr/>
      </xdr:nvSpPr>
      <xdr:spPr>
        <a:xfrm>
          <a:off x="7810500"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9C657589-369A-4BBD-8555-7BCC65A3C07E}"/>
            </a:ext>
          </a:extLst>
        </xdr:cNvPr>
        <xdr:cNvSpPr/>
      </xdr:nvSpPr>
      <xdr:spPr>
        <a:xfrm>
          <a:off x="69215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A6A0C67-085A-4E8C-B622-B23A088F0E2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47FFC9D-93E1-4B78-8DF1-F8E8F035215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92013F9-EEF1-4FAA-89E6-9A59489BEF7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AE6063-A97E-450C-9664-18D7D11A95F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4A5443E-74C1-4501-98B1-0FA7B2F1037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50440</xdr:rowOff>
    </xdr:from>
    <xdr:to>
      <xdr:col>55</xdr:col>
      <xdr:colOff>50800</xdr:colOff>
      <xdr:row>63</xdr:row>
      <xdr:rowOff>152040</xdr:rowOff>
    </xdr:to>
    <xdr:sp macro="" textlink="">
      <xdr:nvSpPr>
        <xdr:cNvPr id="244" name="楕円 243">
          <a:extLst>
            <a:ext uri="{FF2B5EF4-FFF2-40B4-BE49-F238E27FC236}">
              <a16:creationId xmlns:a16="http://schemas.microsoft.com/office/drawing/2014/main" id="{81574687-0563-4184-A854-2A1EC9044C95}"/>
            </a:ext>
          </a:extLst>
        </xdr:cNvPr>
        <xdr:cNvSpPr/>
      </xdr:nvSpPr>
      <xdr:spPr>
        <a:xfrm>
          <a:off x="10426700" y="108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28867</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1FDE051-3299-46DA-A9D5-015F3B8C1EA6}"/>
            </a:ext>
          </a:extLst>
        </xdr:cNvPr>
        <xdr:cNvSpPr txBox="1"/>
      </xdr:nvSpPr>
      <xdr:spPr>
        <a:xfrm>
          <a:off x="10515600" y="1083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54761</xdr:rowOff>
    </xdr:from>
    <xdr:to>
      <xdr:col>50</xdr:col>
      <xdr:colOff>165100</xdr:colOff>
      <xdr:row>63</xdr:row>
      <xdr:rowOff>156361</xdr:rowOff>
    </xdr:to>
    <xdr:sp macro="" textlink="">
      <xdr:nvSpPr>
        <xdr:cNvPr id="246" name="楕円 245">
          <a:extLst>
            <a:ext uri="{FF2B5EF4-FFF2-40B4-BE49-F238E27FC236}">
              <a16:creationId xmlns:a16="http://schemas.microsoft.com/office/drawing/2014/main" id="{89A87773-F77D-4698-B92F-6A10EFBDC2E9}"/>
            </a:ext>
          </a:extLst>
        </xdr:cNvPr>
        <xdr:cNvSpPr/>
      </xdr:nvSpPr>
      <xdr:spPr>
        <a:xfrm>
          <a:off x="9588500" y="1085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101240</xdr:rowOff>
    </xdr:from>
    <xdr:to>
      <xdr:col>55</xdr:col>
      <xdr:colOff>0</xdr:colOff>
      <xdr:row>63</xdr:row>
      <xdr:rowOff>105561</xdr:rowOff>
    </xdr:to>
    <xdr:cxnSp macro="">
      <xdr:nvCxnSpPr>
        <xdr:cNvPr id="247" name="直線コネクタ 246">
          <a:extLst>
            <a:ext uri="{FF2B5EF4-FFF2-40B4-BE49-F238E27FC236}">
              <a16:creationId xmlns:a16="http://schemas.microsoft.com/office/drawing/2014/main" id="{00F699D4-4209-4468-B665-F97288DF9D95}"/>
            </a:ext>
          </a:extLst>
        </xdr:cNvPr>
        <xdr:cNvCxnSpPr/>
      </xdr:nvCxnSpPr>
      <xdr:spPr>
        <a:xfrm flipV="1">
          <a:off x="9639300" y="10902590"/>
          <a:ext cx="8382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56453</xdr:rowOff>
    </xdr:from>
    <xdr:to>
      <xdr:col>46</xdr:col>
      <xdr:colOff>38100</xdr:colOff>
      <xdr:row>63</xdr:row>
      <xdr:rowOff>158053</xdr:rowOff>
    </xdr:to>
    <xdr:sp macro="" textlink="">
      <xdr:nvSpPr>
        <xdr:cNvPr id="248" name="楕円 247">
          <a:extLst>
            <a:ext uri="{FF2B5EF4-FFF2-40B4-BE49-F238E27FC236}">
              <a16:creationId xmlns:a16="http://schemas.microsoft.com/office/drawing/2014/main" id="{D4A8D734-427A-4E85-B8B0-A88DE8A089DD}"/>
            </a:ext>
          </a:extLst>
        </xdr:cNvPr>
        <xdr:cNvSpPr/>
      </xdr:nvSpPr>
      <xdr:spPr>
        <a:xfrm>
          <a:off x="8699500" y="108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105561</xdr:rowOff>
    </xdr:from>
    <xdr:to>
      <xdr:col>50</xdr:col>
      <xdr:colOff>114300</xdr:colOff>
      <xdr:row>63</xdr:row>
      <xdr:rowOff>107253</xdr:rowOff>
    </xdr:to>
    <xdr:cxnSp macro="">
      <xdr:nvCxnSpPr>
        <xdr:cNvPr id="249" name="直線コネクタ 248">
          <a:extLst>
            <a:ext uri="{FF2B5EF4-FFF2-40B4-BE49-F238E27FC236}">
              <a16:creationId xmlns:a16="http://schemas.microsoft.com/office/drawing/2014/main" id="{505CAD75-2200-4C13-841D-CBBD16259509}"/>
            </a:ext>
          </a:extLst>
        </xdr:cNvPr>
        <xdr:cNvCxnSpPr/>
      </xdr:nvCxnSpPr>
      <xdr:spPr>
        <a:xfrm flipV="1">
          <a:off x="8750300" y="1090691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59295</xdr:rowOff>
    </xdr:from>
    <xdr:to>
      <xdr:col>41</xdr:col>
      <xdr:colOff>101600</xdr:colOff>
      <xdr:row>63</xdr:row>
      <xdr:rowOff>160895</xdr:rowOff>
    </xdr:to>
    <xdr:sp macro="" textlink="">
      <xdr:nvSpPr>
        <xdr:cNvPr id="250" name="楕円 249">
          <a:extLst>
            <a:ext uri="{FF2B5EF4-FFF2-40B4-BE49-F238E27FC236}">
              <a16:creationId xmlns:a16="http://schemas.microsoft.com/office/drawing/2014/main" id="{920A234A-51C0-4DBD-9811-BB0672F63009}"/>
            </a:ext>
          </a:extLst>
        </xdr:cNvPr>
        <xdr:cNvSpPr/>
      </xdr:nvSpPr>
      <xdr:spPr>
        <a:xfrm>
          <a:off x="7810500" y="1086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107253</xdr:rowOff>
    </xdr:from>
    <xdr:to>
      <xdr:col>45</xdr:col>
      <xdr:colOff>177800</xdr:colOff>
      <xdr:row>63</xdr:row>
      <xdr:rowOff>110095</xdr:rowOff>
    </xdr:to>
    <xdr:cxnSp macro="">
      <xdr:nvCxnSpPr>
        <xdr:cNvPr id="251" name="直線コネクタ 250">
          <a:extLst>
            <a:ext uri="{FF2B5EF4-FFF2-40B4-BE49-F238E27FC236}">
              <a16:creationId xmlns:a16="http://schemas.microsoft.com/office/drawing/2014/main" id="{830BA1C8-2AFC-4402-AA71-E99F44DF4F8B}"/>
            </a:ext>
          </a:extLst>
        </xdr:cNvPr>
        <xdr:cNvCxnSpPr/>
      </xdr:nvCxnSpPr>
      <xdr:spPr>
        <a:xfrm flipV="1">
          <a:off x="7861300" y="10908603"/>
          <a:ext cx="889000" cy="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60301</xdr:rowOff>
    </xdr:from>
    <xdr:to>
      <xdr:col>36</xdr:col>
      <xdr:colOff>165100</xdr:colOff>
      <xdr:row>63</xdr:row>
      <xdr:rowOff>161901</xdr:rowOff>
    </xdr:to>
    <xdr:sp macro="" textlink="">
      <xdr:nvSpPr>
        <xdr:cNvPr id="252" name="楕円 251">
          <a:extLst>
            <a:ext uri="{FF2B5EF4-FFF2-40B4-BE49-F238E27FC236}">
              <a16:creationId xmlns:a16="http://schemas.microsoft.com/office/drawing/2014/main" id="{EE3F5937-E64C-4236-8F4B-21AC84E89D77}"/>
            </a:ext>
          </a:extLst>
        </xdr:cNvPr>
        <xdr:cNvSpPr/>
      </xdr:nvSpPr>
      <xdr:spPr>
        <a:xfrm>
          <a:off x="6921500" y="10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110095</xdr:rowOff>
    </xdr:from>
    <xdr:to>
      <xdr:col>41</xdr:col>
      <xdr:colOff>50800</xdr:colOff>
      <xdr:row>63</xdr:row>
      <xdr:rowOff>111101</xdr:rowOff>
    </xdr:to>
    <xdr:cxnSp macro="">
      <xdr:nvCxnSpPr>
        <xdr:cNvPr id="253" name="直線コネクタ 252">
          <a:extLst>
            <a:ext uri="{FF2B5EF4-FFF2-40B4-BE49-F238E27FC236}">
              <a16:creationId xmlns:a16="http://schemas.microsoft.com/office/drawing/2014/main" id="{ADBE5912-E31C-43BA-B838-080FFC8FD0B3}"/>
            </a:ext>
          </a:extLst>
        </xdr:cNvPr>
        <xdr:cNvCxnSpPr/>
      </xdr:nvCxnSpPr>
      <xdr:spPr>
        <a:xfrm flipV="1">
          <a:off x="6972300" y="109114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A1EF2999-BC3F-48FC-B03B-43172B0EF0CE}"/>
            </a:ext>
          </a:extLst>
        </xdr:cNvPr>
        <xdr:cNvSpPr txBox="1"/>
      </xdr:nvSpPr>
      <xdr:spPr>
        <a:xfrm>
          <a:off x="932709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1756BC53-CD03-4310-94B0-286449BB394E}"/>
            </a:ext>
          </a:extLst>
        </xdr:cNvPr>
        <xdr:cNvSpPr txBox="1"/>
      </xdr:nvSpPr>
      <xdr:spPr>
        <a:xfrm>
          <a:off x="84507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E036108B-824D-488C-AC76-305A64223386}"/>
            </a:ext>
          </a:extLst>
        </xdr:cNvPr>
        <xdr:cNvSpPr txBox="1"/>
      </xdr:nvSpPr>
      <xdr:spPr>
        <a:xfrm>
          <a:off x="7561795"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351FC931-66F0-491E-AA7F-88E07A485D8B}"/>
            </a:ext>
          </a:extLst>
        </xdr:cNvPr>
        <xdr:cNvSpPr txBox="1"/>
      </xdr:nvSpPr>
      <xdr:spPr>
        <a:xfrm>
          <a:off x="6672795"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147488</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E214855-C395-4DBA-96E2-A8F3B29D9DA2}"/>
            </a:ext>
          </a:extLst>
        </xdr:cNvPr>
        <xdr:cNvSpPr txBox="1"/>
      </xdr:nvSpPr>
      <xdr:spPr>
        <a:xfrm>
          <a:off x="9327095" y="1094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149180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FF9D24A-FFB6-4ED0-AE7A-E4081F866324}"/>
            </a:ext>
          </a:extLst>
        </xdr:cNvPr>
        <xdr:cNvSpPr txBox="1"/>
      </xdr:nvSpPr>
      <xdr:spPr>
        <a:xfrm>
          <a:off x="8450795" y="1095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152022</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BEA221A-627A-4492-B912-F01A29D321D4}"/>
            </a:ext>
          </a:extLst>
        </xdr:cNvPr>
        <xdr:cNvSpPr txBox="1"/>
      </xdr:nvSpPr>
      <xdr:spPr>
        <a:xfrm>
          <a:off x="7561795" y="1095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153028</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C8C447F8-3E6D-4264-84F6-74B846FDE327}"/>
            </a:ext>
          </a:extLst>
        </xdr:cNvPr>
        <xdr:cNvSpPr txBox="1"/>
      </xdr:nvSpPr>
      <xdr:spPr>
        <a:xfrm>
          <a:off x="6672795" y="1095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A2C1255-1BA1-42FB-8360-0A380E7017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5275F078-CD40-4E4F-ADB1-6F180A85A44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EA1E12FA-4A2C-4C00-A0A2-76E2807D6D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9981927-07F3-41F3-B609-6FD769EFF2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661D328-B515-46D1-8534-A6C39397D4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6E8F5FC-4259-4CEB-B67F-B72A7CEFDA9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7331C0B-AA83-433C-8665-50473777D70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97FDA739-6753-4268-8209-7E6ADF8043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2E83FED3-BD84-4E47-B0A7-0E2911EF1BB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1CD3CCA-D28A-46A1-B439-FD833F20A8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941541D1-6877-46A0-A131-890902825DB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80F98F6A-A412-45C6-96A2-953F340D415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BE916980-0C96-4983-B8FE-951D312B6E1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6DEE836-B465-4079-93D8-98E0FB13EE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962931FC-88D8-407D-A4CE-C5400755E7E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E346FF1-1CA1-4C0A-BD4A-A65E3B4C017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E190E83-41D7-4331-B5D1-734F6AF5336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5770A26-6C06-4E34-B37E-39B2C15C9BCA}"/>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3444C52C-8E5C-44CB-B385-2D064391F32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1B5E74D-E9EE-4AC3-ACAE-1B883E33D40B}"/>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D4771225-680D-446A-9EA6-23DD12AA658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F25A5909-A909-4C1F-A2E4-B672486003F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233065C-8187-476C-896F-E4D921FF22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32A2CB5-50C6-472E-8301-B9343A9A811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59DAF43-5A8A-46D5-B137-A0B407BD75D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C666A21C-818D-4068-A2DD-87A6718B33D1}"/>
            </a:ext>
          </a:extLst>
        </xdr:cNvPr>
        <xdr:cNvCxnSpPr/>
      </xdr:nvCxnSpPr>
      <xdr:spPr>
        <a:xfrm flipV="1">
          <a:off x="46348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972023F4-4EAE-4911-A826-EFC10D35A33C}"/>
            </a:ext>
          </a:extLst>
        </xdr:cNvPr>
        <xdr:cNvSpPr txBox="1"/>
      </xdr:nvSpPr>
      <xdr:spPr>
        <a:xfrm>
          <a:off x="4673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F91FEEC9-6D77-4195-8B80-119AE251FF5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35FF486-41EE-41C7-9820-AF2550283BB8}"/>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9C700BCF-D7F4-4ADB-A640-EC4C8DA43D4D}"/>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75128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FBCB9F96-4736-4257-909C-A2D27145B5C7}"/>
            </a:ext>
          </a:extLst>
        </xdr:cNvPr>
        <xdr:cNvSpPr txBox="1"/>
      </xdr:nvSpPr>
      <xdr:spPr>
        <a:xfrm>
          <a:off x="4673600" y="1413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A43DF20B-DBF4-435B-A50A-B7CF4A4F8AC1}"/>
            </a:ext>
          </a:extLst>
        </xdr:cNvPr>
        <xdr:cNvSpPr/>
      </xdr:nvSpPr>
      <xdr:spPr>
        <a:xfrm>
          <a:off x="45847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89837FD2-996E-401E-AFA7-6D29F40B66E9}"/>
            </a:ext>
          </a:extLst>
        </xdr:cNvPr>
        <xdr:cNvSpPr/>
      </xdr:nvSpPr>
      <xdr:spPr>
        <a:xfrm>
          <a:off x="3746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1F164B20-44FC-4C36-BE10-077392807225}"/>
            </a:ext>
          </a:extLst>
        </xdr:cNvPr>
        <xdr:cNvSpPr/>
      </xdr:nvSpPr>
      <xdr:spPr>
        <a:xfrm>
          <a:off x="28575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5AE4247D-9CC1-44D5-A17A-7442194CADC5}"/>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a:extLst>
            <a:ext uri="{FF2B5EF4-FFF2-40B4-BE49-F238E27FC236}">
              <a16:creationId xmlns:a16="http://schemas.microsoft.com/office/drawing/2014/main" id="{25E4FF28-DDBB-43ED-813C-10263003A2BB}"/>
            </a:ext>
          </a:extLst>
        </xdr:cNvPr>
        <xdr:cNvSpPr/>
      </xdr:nvSpPr>
      <xdr:spPr>
        <a:xfrm>
          <a:off x="10795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1E8DEFF6-9EC6-4BDB-8CBE-3A7A55E0EFF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579A4BB-3AFA-418E-9CF8-86CBD0D837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215509-9870-43C7-BD57-2F5077EDE05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805F22-78ED-4EFC-8B55-C4753DFA1F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7DA2223-78F2-4181-9CAB-6CDE2CAE4E2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98334</xdr:rowOff>
    </xdr:from>
    <xdr:to>
      <xdr:col>24</xdr:col>
      <xdr:colOff>114300</xdr:colOff>
      <xdr:row>80</xdr:row>
      <xdr:rowOff>28484</xdr:rowOff>
    </xdr:to>
    <xdr:sp macro="" textlink="">
      <xdr:nvSpPr>
        <xdr:cNvPr id="303" name="楕円 302">
          <a:extLst>
            <a:ext uri="{FF2B5EF4-FFF2-40B4-BE49-F238E27FC236}">
              <a16:creationId xmlns:a16="http://schemas.microsoft.com/office/drawing/2014/main" id="{802915D1-42AF-4FDB-8883-6872A58C9A00}"/>
            </a:ext>
          </a:extLst>
        </xdr:cNvPr>
        <xdr:cNvSpPr/>
      </xdr:nvSpPr>
      <xdr:spPr>
        <a:xfrm>
          <a:off x="45847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121211</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13F7309-5FF3-4DA5-8F58-4492F0BA8D53}"/>
            </a:ext>
          </a:extLst>
        </xdr:cNvPr>
        <xdr:cNvSpPr txBox="1"/>
      </xdr:nvSpPr>
      <xdr:spPr>
        <a:xfrm>
          <a:off x="4673600" y="1349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305" name="楕円 304">
          <a:extLst>
            <a:ext uri="{FF2B5EF4-FFF2-40B4-BE49-F238E27FC236}">
              <a16:creationId xmlns:a16="http://schemas.microsoft.com/office/drawing/2014/main" id="{E3E2CE94-FB67-46DE-8274-68C78D02AB47}"/>
            </a:ext>
          </a:extLst>
        </xdr:cNvPr>
        <xdr:cNvSpPr/>
      </xdr:nvSpPr>
      <xdr:spPr>
        <a:xfrm>
          <a:off x="3746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149134</xdr:rowOff>
    </xdr:from>
    <xdr:to>
      <xdr:col>24</xdr:col>
      <xdr:colOff>63500</xdr:colOff>
      <xdr:row>81</xdr:row>
      <xdr:rowOff>123008</xdr:rowOff>
    </xdr:to>
    <xdr:cxnSp macro="">
      <xdr:nvCxnSpPr>
        <xdr:cNvPr id="306" name="直線コネクタ 305">
          <a:extLst>
            <a:ext uri="{FF2B5EF4-FFF2-40B4-BE49-F238E27FC236}">
              <a16:creationId xmlns:a16="http://schemas.microsoft.com/office/drawing/2014/main" id="{ECAF0D90-2D83-4377-A031-326CAD39AF32}"/>
            </a:ext>
          </a:extLst>
        </xdr:cNvPr>
        <xdr:cNvCxnSpPr/>
      </xdr:nvCxnSpPr>
      <xdr:spPr>
        <a:xfrm flipV="1">
          <a:off x="3797300" y="13693684"/>
          <a:ext cx="8382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157118</xdr:rowOff>
    </xdr:from>
    <xdr:to>
      <xdr:col>15</xdr:col>
      <xdr:colOff>101600</xdr:colOff>
      <xdr:row>86</xdr:row>
      <xdr:rowOff>87268</xdr:rowOff>
    </xdr:to>
    <xdr:sp macro="" textlink="">
      <xdr:nvSpPr>
        <xdr:cNvPr id="307" name="楕円 306">
          <a:extLst>
            <a:ext uri="{FF2B5EF4-FFF2-40B4-BE49-F238E27FC236}">
              <a16:creationId xmlns:a16="http://schemas.microsoft.com/office/drawing/2014/main" id="{834374D2-81CC-4DEE-A981-8CD46BE0E348}"/>
            </a:ext>
          </a:extLst>
        </xdr:cNvPr>
        <xdr:cNvSpPr/>
      </xdr:nvSpPr>
      <xdr:spPr>
        <a:xfrm>
          <a:off x="2857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123008</xdr:rowOff>
    </xdr:from>
    <xdr:to>
      <xdr:col>19</xdr:col>
      <xdr:colOff>177800</xdr:colOff>
      <xdr:row>86</xdr:row>
      <xdr:rowOff>36468</xdr:rowOff>
    </xdr:to>
    <xdr:cxnSp macro="">
      <xdr:nvCxnSpPr>
        <xdr:cNvPr id="308" name="直線コネクタ 307">
          <a:extLst>
            <a:ext uri="{FF2B5EF4-FFF2-40B4-BE49-F238E27FC236}">
              <a16:creationId xmlns:a16="http://schemas.microsoft.com/office/drawing/2014/main" id="{2A06187E-15E8-4FFD-9521-E2D240A6D5D9}"/>
            </a:ext>
          </a:extLst>
        </xdr:cNvPr>
        <xdr:cNvCxnSpPr/>
      </xdr:nvCxnSpPr>
      <xdr:spPr>
        <a:xfrm flipV="1">
          <a:off x="2908300" y="14010458"/>
          <a:ext cx="889000" cy="770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130992</xdr:rowOff>
    </xdr:from>
    <xdr:to>
      <xdr:col>10</xdr:col>
      <xdr:colOff>165100</xdr:colOff>
      <xdr:row>86</xdr:row>
      <xdr:rowOff>61142</xdr:rowOff>
    </xdr:to>
    <xdr:sp macro="" textlink="">
      <xdr:nvSpPr>
        <xdr:cNvPr id="309" name="楕円 308">
          <a:extLst>
            <a:ext uri="{FF2B5EF4-FFF2-40B4-BE49-F238E27FC236}">
              <a16:creationId xmlns:a16="http://schemas.microsoft.com/office/drawing/2014/main" id="{CA13CD50-39E1-4E26-AC25-84E16A41B2B3}"/>
            </a:ext>
          </a:extLst>
        </xdr:cNvPr>
        <xdr:cNvSpPr/>
      </xdr:nvSpPr>
      <xdr:spPr>
        <a:xfrm>
          <a:off x="1968500" y="1470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10342</xdr:rowOff>
    </xdr:from>
    <xdr:to>
      <xdr:col>15</xdr:col>
      <xdr:colOff>50800</xdr:colOff>
      <xdr:row>86</xdr:row>
      <xdr:rowOff>36468</xdr:rowOff>
    </xdr:to>
    <xdr:cxnSp macro="">
      <xdr:nvCxnSpPr>
        <xdr:cNvPr id="310" name="直線コネクタ 309">
          <a:extLst>
            <a:ext uri="{FF2B5EF4-FFF2-40B4-BE49-F238E27FC236}">
              <a16:creationId xmlns:a16="http://schemas.microsoft.com/office/drawing/2014/main" id="{A7C446C8-F303-4F49-B2A4-80CBA74CD18B}"/>
            </a:ext>
          </a:extLst>
        </xdr:cNvPr>
        <xdr:cNvCxnSpPr/>
      </xdr:nvCxnSpPr>
      <xdr:spPr>
        <a:xfrm>
          <a:off x="2019300" y="14755042"/>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59145</xdr:rowOff>
    </xdr:from>
    <xdr:to>
      <xdr:col>6</xdr:col>
      <xdr:colOff>38100</xdr:colOff>
      <xdr:row>85</xdr:row>
      <xdr:rowOff>160745</xdr:rowOff>
    </xdr:to>
    <xdr:sp macro="" textlink="">
      <xdr:nvSpPr>
        <xdr:cNvPr id="311" name="楕円 310">
          <a:extLst>
            <a:ext uri="{FF2B5EF4-FFF2-40B4-BE49-F238E27FC236}">
              <a16:creationId xmlns:a16="http://schemas.microsoft.com/office/drawing/2014/main" id="{4E1C1783-17CF-4A3B-9380-310E674A8C69}"/>
            </a:ext>
          </a:extLst>
        </xdr:cNvPr>
        <xdr:cNvSpPr/>
      </xdr:nvSpPr>
      <xdr:spPr>
        <a:xfrm>
          <a:off x="107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109945</xdr:rowOff>
    </xdr:from>
    <xdr:to>
      <xdr:col>10</xdr:col>
      <xdr:colOff>114300</xdr:colOff>
      <xdr:row>86</xdr:row>
      <xdr:rowOff>10342</xdr:rowOff>
    </xdr:to>
    <xdr:cxnSp macro="">
      <xdr:nvCxnSpPr>
        <xdr:cNvPr id="312" name="直線コネクタ 311">
          <a:extLst>
            <a:ext uri="{FF2B5EF4-FFF2-40B4-BE49-F238E27FC236}">
              <a16:creationId xmlns:a16="http://schemas.microsoft.com/office/drawing/2014/main" id="{73D8DB31-A09E-4313-8CA1-4E3B84016C25}"/>
            </a:ext>
          </a:extLst>
        </xdr:cNvPr>
        <xdr:cNvCxnSpPr/>
      </xdr:nvCxnSpPr>
      <xdr:spPr>
        <a:xfrm>
          <a:off x="1130300" y="14683195"/>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37572</xdr:rowOff>
    </xdr:from>
    <xdr:ext cx="405111" cy="259045"/>
    <xdr:sp macro="" textlink="">
      <xdr:nvSpPr>
        <xdr:cNvPr id="313" name="n_1aveValue【公営住宅】&#10;有形固定資産減価償却率">
          <a:extLst>
            <a:ext uri="{FF2B5EF4-FFF2-40B4-BE49-F238E27FC236}">
              <a16:creationId xmlns:a16="http://schemas.microsoft.com/office/drawing/2014/main" id="{D4773D15-778C-47D0-9217-1930375F7A75}"/>
            </a:ext>
          </a:extLst>
        </xdr:cNvPr>
        <xdr:cNvSpPr txBox="1"/>
      </xdr:nvSpPr>
      <xdr:spPr>
        <a:xfrm>
          <a:off x="3582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78D514B7-CD70-4DE0-A722-4E60A9D72A68}"/>
            </a:ext>
          </a:extLst>
        </xdr:cNvPr>
        <xdr:cNvSpPr txBox="1"/>
      </xdr:nvSpPr>
      <xdr:spPr>
        <a:xfrm>
          <a:off x="270574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a:extLst>
            <a:ext uri="{FF2B5EF4-FFF2-40B4-BE49-F238E27FC236}">
              <a16:creationId xmlns:a16="http://schemas.microsoft.com/office/drawing/2014/main" id="{AD274EC9-1983-404E-B8C0-71A3C67F2BB6}"/>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a:extLst>
            <a:ext uri="{FF2B5EF4-FFF2-40B4-BE49-F238E27FC236}">
              <a16:creationId xmlns:a16="http://schemas.microsoft.com/office/drawing/2014/main" id="{553EDEFF-9A4D-400B-9F2E-4006A5A68855}"/>
            </a:ext>
          </a:extLst>
        </xdr:cNvPr>
        <xdr:cNvSpPr txBox="1"/>
      </xdr:nvSpPr>
      <xdr:spPr>
        <a:xfrm>
          <a:off x="9277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18885</xdr:rowOff>
    </xdr:from>
    <xdr:ext cx="405111" cy="259045"/>
    <xdr:sp macro="" textlink="">
      <xdr:nvSpPr>
        <xdr:cNvPr id="317" name="n_1mainValue【公営住宅】&#10;有形固定資産減価償却率">
          <a:extLst>
            <a:ext uri="{FF2B5EF4-FFF2-40B4-BE49-F238E27FC236}">
              <a16:creationId xmlns:a16="http://schemas.microsoft.com/office/drawing/2014/main" id="{D8ADD71C-42F7-438B-B0AF-1C0938F10F07}"/>
            </a:ext>
          </a:extLst>
        </xdr:cNvPr>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78395</xdr:rowOff>
    </xdr:from>
    <xdr:ext cx="405111" cy="259045"/>
    <xdr:sp macro="" textlink="">
      <xdr:nvSpPr>
        <xdr:cNvPr id="318" name="n_2mainValue【公営住宅】&#10;有形固定資産減価償却率">
          <a:extLst>
            <a:ext uri="{FF2B5EF4-FFF2-40B4-BE49-F238E27FC236}">
              <a16:creationId xmlns:a16="http://schemas.microsoft.com/office/drawing/2014/main" id="{78F9BA03-C098-49AB-83D6-C016D83F2F4C}"/>
            </a:ext>
          </a:extLst>
        </xdr:cNvPr>
        <xdr:cNvSpPr txBox="1"/>
      </xdr:nvSpPr>
      <xdr:spPr>
        <a:xfrm>
          <a:off x="2705744" y="1482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52269</xdr:rowOff>
    </xdr:from>
    <xdr:ext cx="405111" cy="259045"/>
    <xdr:sp macro="" textlink="">
      <xdr:nvSpPr>
        <xdr:cNvPr id="319" name="n_3mainValue【公営住宅】&#10;有形固定資産減価償却率">
          <a:extLst>
            <a:ext uri="{FF2B5EF4-FFF2-40B4-BE49-F238E27FC236}">
              <a16:creationId xmlns:a16="http://schemas.microsoft.com/office/drawing/2014/main" id="{43682758-668C-4435-ADF5-57A30EF3FE03}"/>
            </a:ext>
          </a:extLst>
        </xdr:cNvPr>
        <xdr:cNvSpPr txBox="1"/>
      </xdr:nvSpPr>
      <xdr:spPr>
        <a:xfrm>
          <a:off x="1816744" y="1479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151872</xdr:rowOff>
    </xdr:from>
    <xdr:ext cx="405111" cy="259045"/>
    <xdr:sp macro="" textlink="">
      <xdr:nvSpPr>
        <xdr:cNvPr id="320" name="n_4mainValue【公営住宅】&#10;有形固定資産減価償却率">
          <a:extLst>
            <a:ext uri="{FF2B5EF4-FFF2-40B4-BE49-F238E27FC236}">
              <a16:creationId xmlns:a16="http://schemas.microsoft.com/office/drawing/2014/main" id="{E6007617-7D65-4ED8-8FC7-3FDC02C18678}"/>
            </a:ext>
          </a:extLst>
        </xdr:cNvPr>
        <xdr:cNvSpPr txBox="1"/>
      </xdr:nvSpPr>
      <xdr:spPr>
        <a:xfrm>
          <a:off x="927744" y="1472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89587443-DD0C-4867-A2D9-E7FB105BDE4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81B3E8C-820A-4BEA-96F0-D3292B4AD61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42C0AB13-39B5-4096-BAF7-780F0D0006B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2A919E75-C68A-4989-A5FD-DAB599F5EC3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54E41CB-59CF-4947-A2F5-D810066880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D8E6E5AD-95B8-40B4-973D-9E7CC0EE5F4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EE345D4-4C71-4487-B5B0-CD4A88D2EA7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A3F23990-CABB-4A38-88D7-83952200815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BF90DC3-DC84-49E2-924A-1816E402074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6E23C07-C5D7-40E2-B26F-DBB57A61BE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812EC92A-7F55-4B29-95D5-313DEA1B66FA}"/>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E63BD44A-98EA-4110-95B1-AD21655B813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CBD6E4F1-0EEE-47A9-98F3-0D111D92C70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C793CF3-36E4-4F20-9B1C-900C9A77F33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EB35C08-CCA6-41C7-ACA4-08A9381D6912}"/>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EE0E5CD-96FC-484A-A708-1C9FA4F06929}"/>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B541A98E-73B5-4DC9-8699-A07CFA349F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D2B6F727-51DC-4ECB-B6A8-886485D576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1047287A-D362-4ACD-96A4-94AD561B01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81BB7B59-2025-42C9-A0E8-4DE9F1DF4DC8}"/>
            </a:ext>
          </a:extLst>
        </xdr:cNvPr>
        <xdr:cNvCxnSpPr/>
      </xdr:nvCxnSpPr>
      <xdr:spPr>
        <a:xfrm flipV="1">
          <a:off x="10476865"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5C57F8A9-6F04-40FC-B9F8-5CF8BACA6499}"/>
            </a:ext>
          </a:extLst>
        </xdr:cNvPr>
        <xdr:cNvSpPr txBox="1"/>
      </xdr:nvSpPr>
      <xdr:spPr>
        <a:xfrm>
          <a:off x="105156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5BC306AA-9B80-4010-A3B3-7901140253CE}"/>
            </a:ext>
          </a:extLst>
        </xdr:cNvPr>
        <xdr:cNvCxnSpPr/>
      </xdr:nvCxnSpPr>
      <xdr:spPr>
        <a:xfrm>
          <a:off x="10388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AACC9861-75C7-4A45-A5C2-7AA13975E58C}"/>
            </a:ext>
          </a:extLst>
        </xdr:cNvPr>
        <xdr:cNvSpPr txBox="1"/>
      </xdr:nvSpPr>
      <xdr:spPr>
        <a:xfrm>
          <a:off x="10515600"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01CC5D50-D66E-4A12-8E7A-CA465BF31C1C}"/>
            </a:ext>
          </a:extLst>
        </xdr:cNvPr>
        <xdr:cNvCxnSpPr/>
      </xdr:nvCxnSpPr>
      <xdr:spPr>
        <a:xfrm>
          <a:off x="10388600" y="133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54309</xdr:rowOff>
    </xdr:from>
    <xdr:ext cx="469744" cy="259045"/>
    <xdr:sp macro="" textlink="">
      <xdr:nvSpPr>
        <xdr:cNvPr id="345" name="【公営住宅】&#10;一人当たり面積平均値テキスト">
          <a:extLst>
            <a:ext uri="{FF2B5EF4-FFF2-40B4-BE49-F238E27FC236}">
              <a16:creationId xmlns:a16="http://schemas.microsoft.com/office/drawing/2014/main" id="{3CF6EC28-3E18-41CF-86BD-A939F4E3D96E}"/>
            </a:ext>
          </a:extLst>
        </xdr:cNvPr>
        <xdr:cNvSpPr txBox="1"/>
      </xdr:nvSpPr>
      <xdr:spPr>
        <a:xfrm>
          <a:off x="10515600" y="14113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5D8C7996-86A7-41A4-B08A-38B46FB43259}"/>
            </a:ext>
          </a:extLst>
        </xdr:cNvPr>
        <xdr:cNvSpPr/>
      </xdr:nvSpPr>
      <xdr:spPr>
        <a:xfrm>
          <a:off x="10426700" y="1413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8213593A-294D-4590-A6B8-88C25CDEA07A}"/>
            </a:ext>
          </a:extLst>
        </xdr:cNvPr>
        <xdr:cNvSpPr/>
      </xdr:nvSpPr>
      <xdr:spPr>
        <a:xfrm>
          <a:off x="958850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57981D40-1E9E-4BEA-922F-8481E37CD735}"/>
            </a:ext>
          </a:extLst>
        </xdr:cNvPr>
        <xdr:cNvSpPr/>
      </xdr:nvSpPr>
      <xdr:spPr>
        <a:xfrm>
          <a:off x="8699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4AECA961-CF27-4E6A-9F65-F06E07234F24}"/>
            </a:ext>
          </a:extLst>
        </xdr:cNvPr>
        <xdr:cNvSpPr/>
      </xdr:nvSpPr>
      <xdr:spPr>
        <a:xfrm>
          <a:off x="781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a:extLst>
            <a:ext uri="{FF2B5EF4-FFF2-40B4-BE49-F238E27FC236}">
              <a16:creationId xmlns:a16="http://schemas.microsoft.com/office/drawing/2014/main" id="{3E94EA3E-3891-463A-A0DC-5B8CC485DF82}"/>
            </a:ext>
          </a:extLst>
        </xdr:cNvPr>
        <xdr:cNvSpPr/>
      </xdr:nvSpPr>
      <xdr:spPr>
        <a:xfrm>
          <a:off x="69215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B9EC668-1CE1-4FD1-B2B3-B962DD6B289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054D17B-7036-497D-95B2-5F8AFDD8D9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B874948A-B989-427C-9962-D69B8E8758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04C18F8-0DD8-4A46-B687-EB90EE02D24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080D81-49AC-4E89-B083-15C9867391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131890</xdr:rowOff>
    </xdr:from>
    <xdr:to>
      <xdr:col>55</xdr:col>
      <xdr:colOff>50800</xdr:colOff>
      <xdr:row>80</xdr:row>
      <xdr:rowOff>62040</xdr:rowOff>
    </xdr:to>
    <xdr:sp macro="" textlink="">
      <xdr:nvSpPr>
        <xdr:cNvPr id="356" name="楕円 355">
          <a:extLst>
            <a:ext uri="{FF2B5EF4-FFF2-40B4-BE49-F238E27FC236}">
              <a16:creationId xmlns:a16="http://schemas.microsoft.com/office/drawing/2014/main" id="{279376DD-110E-45BE-BFAF-D4C31CB51655}"/>
            </a:ext>
          </a:extLst>
        </xdr:cNvPr>
        <xdr:cNvSpPr/>
      </xdr:nvSpPr>
      <xdr:spPr>
        <a:xfrm>
          <a:off x="10426700" y="136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154767</xdr:rowOff>
    </xdr:from>
    <xdr:ext cx="469744" cy="259045"/>
    <xdr:sp macro="" textlink="">
      <xdr:nvSpPr>
        <xdr:cNvPr id="357" name="【公営住宅】&#10;一人当たり面積該当値テキスト">
          <a:extLst>
            <a:ext uri="{FF2B5EF4-FFF2-40B4-BE49-F238E27FC236}">
              <a16:creationId xmlns:a16="http://schemas.microsoft.com/office/drawing/2014/main" id="{9640CBB2-CA70-48A5-9EE6-4FA7CD33C6FF}"/>
            </a:ext>
          </a:extLst>
        </xdr:cNvPr>
        <xdr:cNvSpPr txBox="1"/>
      </xdr:nvSpPr>
      <xdr:spPr>
        <a:xfrm>
          <a:off x="10515600" y="1352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111316</xdr:rowOff>
    </xdr:from>
    <xdr:to>
      <xdr:col>50</xdr:col>
      <xdr:colOff>165100</xdr:colOff>
      <xdr:row>83</xdr:row>
      <xdr:rowOff>41466</xdr:rowOff>
    </xdr:to>
    <xdr:sp macro="" textlink="">
      <xdr:nvSpPr>
        <xdr:cNvPr id="358" name="楕円 357">
          <a:extLst>
            <a:ext uri="{FF2B5EF4-FFF2-40B4-BE49-F238E27FC236}">
              <a16:creationId xmlns:a16="http://schemas.microsoft.com/office/drawing/2014/main" id="{7B21F334-A524-42AC-BCC7-CBB9940C8ED1}"/>
            </a:ext>
          </a:extLst>
        </xdr:cNvPr>
        <xdr:cNvSpPr/>
      </xdr:nvSpPr>
      <xdr:spPr>
        <a:xfrm>
          <a:off x="9588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11240</xdr:rowOff>
    </xdr:from>
    <xdr:to>
      <xdr:col>55</xdr:col>
      <xdr:colOff>0</xdr:colOff>
      <xdr:row>82</xdr:row>
      <xdr:rowOff>162116</xdr:rowOff>
    </xdr:to>
    <xdr:cxnSp macro="">
      <xdr:nvCxnSpPr>
        <xdr:cNvPr id="359" name="直線コネクタ 358">
          <a:extLst>
            <a:ext uri="{FF2B5EF4-FFF2-40B4-BE49-F238E27FC236}">
              <a16:creationId xmlns:a16="http://schemas.microsoft.com/office/drawing/2014/main" id="{BECA6487-BDFE-4F45-B847-309AE5651C92}"/>
            </a:ext>
          </a:extLst>
        </xdr:cNvPr>
        <xdr:cNvCxnSpPr/>
      </xdr:nvCxnSpPr>
      <xdr:spPr>
        <a:xfrm flipV="1">
          <a:off x="9639300" y="13727240"/>
          <a:ext cx="838200" cy="49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110744</xdr:rowOff>
    </xdr:from>
    <xdr:to>
      <xdr:col>46</xdr:col>
      <xdr:colOff>38100</xdr:colOff>
      <xdr:row>84</xdr:row>
      <xdr:rowOff>40894</xdr:rowOff>
    </xdr:to>
    <xdr:sp macro="" textlink="">
      <xdr:nvSpPr>
        <xdr:cNvPr id="360" name="楕円 359">
          <a:extLst>
            <a:ext uri="{FF2B5EF4-FFF2-40B4-BE49-F238E27FC236}">
              <a16:creationId xmlns:a16="http://schemas.microsoft.com/office/drawing/2014/main" id="{231BFED0-539C-4DBA-A222-772D35AA2BA2}"/>
            </a:ext>
          </a:extLst>
        </xdr:cNvPr>
        <xdr:cNvSpPr/>
      </xdr:nvSpPr>
      <xdr:spPr>
        <a:xfrm>
          <a:off x="8699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162116</xdr:rowOff>
    </xdr:from>
    <xdr:to>
      <xdr:col>50</xdr:col>
      <xdr:colOff>114300</xdr:colOff>
      <xdr:row>83</xdr:row>
      <xdr:rowOff>161544</xdr:rowOff>
    </xdr:to>
    <xdr:cxnSp macro="">
      <xdr:nvCxnSpPr>
        <xdr:cNvPr id="361" name="直線コネクタ 360">
          <a:extLst>
            <a:ext uri="{FF2B5EF4-FFF2-40B4-BE49-F238E27FC236}">
              <a16:creationId xmlns:a16="http://schemas.microsoft.com/office/drawing/2014/main" id="{8FC9CF46-4316-4A60-9B46-F5986D8C89B5}"/>
            </a:ext>
          </a:extLst>
        </xdr:cNvPr>
        <xdr:cNvCxnSpPr/>
      </xdr:nvCxnSpPr>
      <xdr:spPr>
        <a:xfrm flipV="1">
          <a:off x="8750300" y="14221016"/>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113030</xdr:rowOff>
    </xdr:from>
    <xdr:to>
      <xdr:col>41</xdr:col>
      <xdr:colOff>101600</xdr:colOff>
      <xdr:row>84</xdr:row>
      <xdr:rowOff>43180</xdr:rowOff>
    </xdr:to>
    <xdr:sp macro="" textlink="">
      <xdr:nvSpPr>
        <xdr:cNvPr id="362" name="楕円 361">
          <a:extLst>
            <a:ext uri="{FF2B5EF4-FFF2-40B4-BE49-F238E27FC236}">
              <a16:creationId xmlns:a16="http://schemas.microsoft.com/office/drawing/2014/main" id="{20616D28-F3A2-4DB4-AFF2-4B074819F96E}"/>
            </a:ext>
          </a:extLst>
        </xdr:cNvPr>
        <xdr:cNvSpPr/>
      </xdr:nvSpPr>
      <xdr:spPr>
        <a:xfrm>
          <a:off x="7810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161544</xdr:rowOff>
    </xdr:from>
    <xdr:to>
      <xdr:col>45</xdr:col>
      <xdr:colOff>177800</xdr:colOff>
      <xdr:row>83</xdr:row>
      <xdr:rowOff>163830</xdr:rowOff>
    </xdr:to>
    <xdr:cxnSp macro="">
      <xdr:nvCxnSpPr>
        <xdr:cNvPr id="363" name="直線コネクタ 362">
          <a:extLst>
            <a:ext uri="{FF2B5EF4-FFF2-40B4-BE49-F238E27FC236}">
              <a16:creationId xmlns:a16="http://schemas.microsoft.com/office/drawing/2014/main" id="{2FD82B54-FEF8-4B6B-BB4B-0B8389D09815}"/>
            </a:ext>
          </a:extLst>
        </xdr:cNvPr>
        <xdr:cNvCxnSpPr/>
      </xdr:nvCxnSpPr>
      <xdr:spPr>
        <a:xfrm flipV="1">
          <a:off x="7861300" y="1439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169608</xdr:rowOff>
    </xdr:from>
    <xdr:to>
      <xdr:col>36</xdr:col>
      <xdr:colOff>165100</xdr:colOff>
      <xdr:row>84</xdr:row>
      <xdr:rowOff>99758</xdr:rowOff>
    </xdr:to>
    <xdr:sp macro="" textlink="">
      <xdr:nvSpPr>
        <xdr:cNvPr id="364" name="楕円 363">
          <a:extLst>
            <a:ext uri="{FF2B5EF4-FFF2-40B4-BE49-F238E27FC236}">
              <a16:creationId xmlns:a16="http://schemas.microsoft.com/office/drawing/2014/main" id="{56F3D854-3C81-46DE-BA10-7E91DF2D9749}"/>
            </a:ext>
          </a:extLst>
        </xdr:cNvPr>
        <xdr:cNvSpPr/>
      </xdr:nvSpPr>
      <xdr:spPr>
        <a:xfrm>
          <a:off x="6921500" y="143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84</xdr:row>
      <xdr:rowOff>48958</xdr:rowOff>
    </xdr:to>
    <xdr:cxnSp macro="">
      <xdr:nvCxnSpPr>
        <xdr:cNvPr id="365" name="直線コネクタ 364">
          <a:extLst>
            <a:ext uri="{FF2B5EF4-FFF2-40B4-BE49-F238E27FC236}">
              <a16:creationId xmlns:a16="http://schemas.microsoft.com/office/drawing/2014/main" id="{8A268FE0-54A9-4CEE-89DF-426CD3305143}"/>
            </a:ext>
          </a:extLst>
        </xdr:cNvPr>
        <xdr:cNvCxnSpPr/>
      </xdr:nvCxnSpPr>
      <xdr:spPr>
        <a:xfrm flipV="1">
          <a:off x="6972300" y="14394180"/>
          <a:ext cx="889000" cy="5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a:extLst>
            <a:ext uri="{FF2B5EF4-FFF2-40B4-BE49-F238E27FC236}">
              <a16:creationId xmlns:a16="http://schemas.microsoft.com/office/drawing/2014/main" id="{7875B754-37DB-4BBB-87F6-B1F40CE6F167}"/>
            </a:ext>
          </a:extLst>
        </xdr:cNvPr>
        <xdr:cNvSpPr txBox="1"/>
      </xdr:nvSpPr>
      <xdr:spPr>
        <a:xfrm>
          <a:off x="9391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a:extLst>
            <a:ext uri="{FF2B5EF4-FFF2-40B4-BE49-F238E27FC236}">
              <a16:creationId xmlns:a16="http://schemas.microsoft.com/office/drawing/2014/main" id="{BD6CA732-36D7-4EDE-A4A9-36756F25F4E0}"/>
            </a:ext>
          </a:extLst>
        </xdr:cNvPr>
        <xdr:cNvSpPr txBox="1"/>
      </xdr:nvSpPr>
      <xdr:spPr>
        <a:xfrm>
          <a:off x="8515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a:extLst>
            <a:ext uri="{FF2B5EF4-FFF2-40B4-BE49-F238E27FC236}">
              <a16:creationId xmlns:a16="http://schemas.microsoft.com/office/drawing/2014/main" id="{B481F2C4-0E56-43C6-BAC6-6A15EFE1B68B}"/>
            </a:ext>
          </a:extLst>
        </xdr:cNvPr>
        <xdr:cNvSpPr txBox="1"/>
      </xdr:nvSpPr>
      <xdr:spPr>
        <a:xfrm>
          <a:off x="7626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a:extLst>
            <a:ext uri="{FF2B5EF4-FFF2-40B4-BE49-F238E27FC236}">
              <a16:creationId xmlns:a16="http://schemas.microsoft.com/office/drawing/2014/main" id="{CE97D2AF-0DCF-411F-8F42-350469D380A0}"/>
            </a:ext>
          </a:extLst>
        </xdr:cNvPr>
        <xdr:cNvSpPr txBox="1"/>
      </xdr:nvSpPr>
      <xdr:spPr>
        <a:xfrm>
          <a:off x="6737427"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32593</xdr:rowOff>
    </xdr:from>
    <xdr:ext cx="469744" cy="259045"/>
    <xdr:sp macro="" textlink="">
      <xdr:nvSpPr>
        <xdr:cNvPr id="370" name="n_1mainValue【公営住宅】&#10;一人当たり面積">
          <a:extLst>
            <a:ext uri="{FF2B5EF4-FFF2-40B4-BE49-F238E27FC236}">
              <a16:creationId xmlns:a16="http://schemas.microsoft.com/office/drawing/2014/main" id="{56309EA2-8C93-4C28-AE12-E4A9C7D23986}"/>
            </a:ext>
          </a:extLst>
        </xdr:cNvPr>
        <xdr:cNvSpPr txBox="1"/>
      </xdr:nvSpPr>
      <xdr:spPr>
        <a:xfrm>
          <a:off x="9391727" y="14262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32021</xdr:rowOff>
    </xdr:from>
    <xdr:ext cx="469744" cy="259045"/>
    <xdr:sp macro="" textlink="">
      <xdr:nvSpPr>
        <xdr:cNvPr id="371" name="n_2mainValue【公営住宅】&#10;一人当たり面積">
          <a:extLst>
            <a:ext uri="{FF2B5EF4-FFF2-40B4-BE49-F238E27FC236}">
              <a16:creationId xmlns:a16="http://schemas.microsoft.com/office/drawing/2014/main" id="{1BF7F365-C0A8-48F3-B5C0-56372ECBBAF6}"/>
            </a:ext>
          </a:extLst>
        </xdr:cNvPr>
        <xdr:cNvSpPr txBox="1"/>
      </xdr:nvSpPr>
      <xdr:spPr>
        <a:xfrm>
          <a:off x="8515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34307</xdr:rowOff>
    </xdr:from>
    <xdr:ext cx="469744" cy="259045"/>
    <xdr:sp macro="" textlink="">
      <xdr:nvSpPr>
        <xdr:cNvPr id="372" name="n_3mainValue【公営住宅】&#10;一人当たり面積">
          <a:extLst>
            <a:ext uri="{FF2B5EF4-FFF2-40B4-BE49-F238E27FC236}">
              <a16:creationId xmlns:a16="http://schemas.microsoft.com/office/drawing/2014/main" id="{5EA7D2B8-60E6-4CFC-8745-DFBC77B5191D}"/>
            </a:ext>
          </a:extLst>
        </xdr:cNvPr>
        <xdr:cNvSpPr txBox="1"/>
      </xdr:nvSpPr>
      <xdr:spPr>
        <a:xfrm>
          <a:off x="7626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90885</xdr:rowOff>
    </xdr:from>
    <xdr:ext cx="469744" cy="259045"/>
    <xdr:sp macro="" textlink="">
      <xdr:nvSpPr>
        <xdr:cNvPr id="373" name="n_4mainValue【公営住宅】&#10;一人当たり面積">
          <a:extLst>
            <a:ext uri="{FF2B5EF4-FFF2-40B4-BE49-F238E27FC236}">
              <a16:creationId xmlns:a16="http://schemas.microsoft.com/office/drawing/2014/main" id="{6AFD86B4-28E1-401E-8DC2-FAAC20BFFC8C}"/>
            </a:ext>
          </a:extLst>
        </xdr:cNvPr>
        <xdr:cNvSpPr txBox="1"/>
      </xdr:nvSpPr>
      <xdr:spPr>
        <a:xfrm>
          <a:off x="6737427" y="1449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C7797997-F74F-477F-AC79-95B38B0C808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EF34199-876F-4A04-8626-EEB3158C57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9B06B45C-3719-4848-972B-74F219C2918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17CC4F9-D9B6-4B6B-A7A2-C2D62EF8EE3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41B96C0-2B91-4A83-B1AB-C2F9C2A3CE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597352D9-B944-4B65-8C38-54315DAE9C3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1D5A528D-D810-448A-9E6F-C71F81AA69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F9BB0882-4E6E-49A4-8892-941850CD9D4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4F75F857-AEEF-47CB-A8FC-9215B6163F9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3FA7BD2F-11D5-41B7-92FE-AFA56FCB64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84" name="テキスト ボックス 383">
          <a:extLst>
            <a:ext uri="{FF2B5EF4-FFF2-40B4-BE49-F238E27FC236}">
              <a16:creationId xmlns:a16="http://schemas.microsoft.com/office/drawing/2014/main" id="{A5F2E77F-1AF8-44DB-BD25-AF45BFB10831}"/>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5" name="直線コネクタ 384">
          <a:extLst>
            <a:ext uri="{FF2B5EF4-FFF2-40B4-BE49-F238E27FC236}">
              <a16:creationId xmlns:a16="http://schemas.microsoft.com/office/drawing/2014/main" id="{06933CFB-BC8D-4AE7-82CC-3E6ADF1D08AB}"/>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86" name="テキスト ボックス 385">
          <a:extLst>
            <a:ext uri="{FF2B5EF4-FFF2-40B4-BE49-F238E27FC236}">
              <a16:creationId xmlns:a16="http://schemas.microsoft.com/office/drawing/2014/main" id="{B9CB7F5A-6F07-43F8-B88D-BEC53B8951B3}"/>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7" name="直線コネクタ 386">
          <a:extLst>
            <a:ext uri="{FF2B5EF4-FFF2-40B4-BE49-F238E27FC236}">
              <a16:creationId xmlns:a16="http://schemas.microsoft.com/office/drawing/2014/main" id="{98679475-B971-4590-9251-2779D104D43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8" name="テキスト ボックス 387">
          <a:extLst>
            <a:ext uri="{FF2B5EF4-FFF2-40B4-BE49-F238E27FC236}">
              <a16:creationId xmlns:a16="http://schemas.microsoft.com/office/drawing/2014/main" id="{0DBF4E2E-C9EF-4E34-A667-9EFF0F21A82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89" name="直線コネクタ 388">
          <a:extLst>
            <a:ext uri="{FF2B5EF4-FFF2-40B4-BE49-F238E27FC236}">
              <a16:creationId xmlns:a16="http://schemas.microsoft.com/office/drawing/2014/main" id="{84C9CF03-A0EF-4215-8183-6E99547EE26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0" name="テキスト ボックス 389">
          <a:extLst>
            <a:ext uri="{FF2B5EF4-FFF2-40B4-BE49-F238E27FC236}">
              <a16:creationId xmlns:a16="http://schemas.microsoft.com/office/drawing/2014/main" id="{53187427-B45D-4FC7-98B0-E0DA74C67D1A}"/>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1" name="直線コネクタ 390">
          <a:extLst>
            <a:ext uri="{FF2B5EF4-FFF2-40B4-BE49-F238E27FC236}">
              <a16:creationId xmlns:a16="http://schemas.microsoft.com/office/drawing/2014/main" id="{DB440FBC-9DE2-4440-B1DE-8D5F98BBDE15}"/>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105427</xdr:rowOff>
    </xdr:from>
    <xdr:ext cx="338939" cy="259045"/>
    <xdr:sp macro="" textlink="">
      <xdr:nvSpPr>
        <xdr:cNvPr id="392" name="テキスト ボックス 391">
          <a:extLst>
            <a:ext uri="{FF2B5EF4-FFF2-40B4-BE49-F238E27FC236}">
              <a16:creationId xmlns:a16="http://schemas.microsoft.com/office/drawing/2014/main" id="{506F2FAD-B171-42B1-923B-43D9F9BA794A}"/>
            </a:ext>
          </a:extLst>
        </xdr:cNvPr>
        <xdr:cNvSpPr txBox="1"/>
      </xdr:nvSpPr>
      <xdr:spPr>
        <a:xfrm>
          <a:off x="423061" y="170789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3" name="直線コネクタ 392">
          <a:extLst>
            <a:ext uri="{FF2B5EF4-FFF2-40B4-BE49-F238E27FC236}">
              <a16:creationId xmlns:a16="http://schemas.microsoft.com/office/drawing/2014/main" id="{AE885110-11FC-450E-8D0E-FC41D5AD339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4" name="【港湾・漁港】&#10;有形固定資産減価償却率グラフ枠">
          <a:extLst>
            <a:ext uri="{FF2B5EF4-FFF2-40B4-BE49-F238E27FC236}">
              <a16:creationId xmlns:a16="http://schemas.microsoft.com/office/drawing/2014/main" id="{FFF85228-285E-43D4-96E3-495F70FB4D2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87630</xdr:rowOff>
    </xdr:from>
    <xdr:to>
      <xdr:col>24</xdr:col>
      <xdr:colOff>62865</xdr:colOff>
      <xdr:row>109</xdr:row>
      <xdr:rowOff>16763</xdr:rowOff>
    </xdr:to>
    <xdr:cxnSp macro="">
      <xdr:nvCxnSpPr>
        <xdr:cNvPr id="395" name="直線コネクタ 394">
          <a:extLst>
            <a:ext uri="{FF2B5EF4-FFF2-40B4-BE49-F238E27FC236}">
              <a16:creationId xmlns:a16="http://schemas.microsoft.com/office/drawing/2014/main" id="{9706F185-137D-4868-8974-159CA834658F}"/>
            </a:ext>
          </a:extLst>
        </xdr:cNvPr>
        <xdr:cNvCxnSpPr/>
      </xdr:nvCxnSpPr>
      <xdr:spPr>
        <a:xfrm flipV="1">
          <a:off x="4634865" y="17404080"/>
          <a:ext cx="0" cy="1300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20590</xdr:rowOff>
    </xdr:from>
    <xdr:ext cx="405111" cy="259045"/>
    <xdr:sp macro="" textlink="">
      <xdr:nvSpPr>
        <xdr:cNvPr id="396" name="【港湾・漁港】&#10;有形固定資産減価償却率最小値テキスト">
          <a:extLst>
            <a:ext uri="{FF2B5EF4-FFF2-40B4-BE49-F238E27FC236}">
              <a16:creationId xmlns:a16="http://schemas.microsoft.com/office/drawing/2014/main" id="{7CA4F1E3-37EC-45F3-8F45-5EED67E2C1F9}"/>
            </a:ext>
          </a:extLst>
        </xdr:cNvPr>
        <xdr:cNvSpPr txBox="1"/>
      </xdr:nvSpPr>
      <xdr:spPr>
        <a:xfrm>
          <a:off x="4673600" y="1870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16763</xdr:rowOff>
    </xdr:from>
    <xdr:to>
      <xdr:col>24</xdr:col>
      <xdr:colOff>152400</xdr:colOff>
      <xdr:row>109</xdr:row>
      <xdr:rowOff>16763</xdr:rowOff>
    </xdr:to>
    <xdr:cxnSp macro="">
      <xdr:nvCxnSpPr>
        <xdr:cNvPr id="397" name="直線コネクタ 396">
          <a:extLst>
            <a:ext uri="{FF2B5EF4-FFF2-40B4-BE49-F238E27FC236}">
              <a16:creationId xmlns:a16="http://schemas.microsoft.com/office/drawing/2014/main" id="{E77CA3F4-867E-407F-96FE-0F206B1B6EF4}"/>
            </a:ext>
          </a:extLst>
        </xdr:cNvPr>
        <xdr:cNvCxnSpPr/>
      </xdr:nvCxnSpPr>
      <xdr:spPr>
        <a:xfrm>
          <a:off x="4546600" y="1870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34307</xdr:rowOff>
    </xdr:from>
    <xdr:ext cx="340478" cy="259045"/>
    <xdr:sp macro="" textlink="">
      <xdr:nvSpPr>
        <xdr:cNvPr id="398" name="【港湾・漁港】&#10;有形固定資産減価償却率最大値テキスト">
          <a:extLst>
            <a:ext uri="{FF2B5EF4-FFF2-40B4-BE49-F238E27FC236}">
              <a16:creationId xmlns:a16="http://schemas.microsoft.com/office/drawing/2014/main" id="{40F39E9F-27E5-4749-BE96-A5D801BADBEF}"/>
            </a:ext>
          </a:extLst>
        </xdr:cNvPr>
        <xdr:cNvSpPr txBox="1"/>
      </xdr:nvSpPr>
      <xdr:spPr>
        <a:xfrm>
          <a:off x="4673600" y="17179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87630</xdr:rowOff>
    </xdr:from>
    <xdr:to>
      <xdr:col>24</xdr:col>
      <xdr:colOff>152400</xdr:colOff>
      <xdr:row>101</xdr:row>
      <xdr:rowOff>87630</xdr:rowOff>
    </xdr:to>
    <xdr:cxnSp macro="">
      <xdr:nvCxnSpPr>
        <xdr:cNvPr id="399" name="直線コネクタ 398">
          <a:extLst>
            <a:ext uri="{FF2B5EF4-FFF2-40B4-BE49-F238E27FC236}">
              <a16:creationId xmlns:a16="http://schemas.microsoft.com/office/drawing/2014/main" id="{78D724DF-7A1B-4756-9F38-02BC11969627}"/>
            </a:ext>
          </a:extLst>
        </xdr:cNvPr>
        <xdr:cNvCxnSpPr/>
      </xdr:nvCxnSpPr>
      <xdr:spPr>
        <a:xfrm>
          <a:off x="4546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22114</xdr:rowOff>
    </xdr:from>
    <xdr:ext cx="405111" cy="259045"/>
    <xdr:sp macro="" textlink="">
      <xdr:nvSpPr>
        <xdr:cNvPr id="400" name="【港湾・漁港】&#10;有形固定資産減価償却率平均値テキスト">
          <a:extLst>
            <a:ext uri="{FF2B5EF4-FFF2-40B4-BE49-F238E27FC236}">
              <a16:creationId xmlns:a16="http://schemas.microsoft.com/office/drawing/2014/main" id="{D5B55B47-82C0-4B6F-9F50-14479A3AFC43}"/>
            </a:ext>
          </a:extLst>
        </xdr:cNvPr>
        <xdr:cNvSpPr txBox="1"/>
      </xdr:nvSpPr>
      <xdr:spPr>
        <a:xfrm>
          <a:off x="4673600" y="1836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43687</xdr:rowOff>
    </xdr:from>
    <xdr:to>
      <xdr:col>24</xdr:col>
      <xdr:colOff>114300</xdr:colOff>
      <xdr:row>107</xdr:row>
      <xdr:rowOff>145287</xdr:rowOff>
    </xdr:to>
    <xdr:sp macro="" textlink="">
      <xdr:nvSpPr>
        <xdr:cNvPr id="401" name="フローチャート: 判断 400">
          <a:extLst>
            <a:ext uri="{FF2B5EF4-FFF2-40B4-BE49-F238E27FC236}">
              <a16:creationId xmlns:a16="http://schemas.microsoft.com/office/drawing/2014/main" id="{7AD1063A-59BD-4D1C-AF7E-658CD0885D65}"/>
            </a:ext>
          </a:extLst>
        </xdr:cNvPr>
        <xdr:cNvSpPr/>
      </xdr:nvSpPr>
      <xdr:spPr>
        <a:xfrm>
          <a:off x="4584700" y="183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108</xdr:row>
      <xdr:rowOff>71120</xdr:rowOff>
    </xdr:from>
    <xdr:to>
      <xdr:col>20</xdr:col>
      <xdr:colOff>38100</xdr:colOff>
      <xdr:row>109</xdr:row>
      <xdr:rowOff>1270</xdr:rowOff>
    </xdr:to>
    <xdr:sp macro="" textlink="">
      <xdr:nvSpPr>
        <xdr:cNvPr id="402" name="フローチャート: 判断 401">
          <a:extLst>
            <a:ext uri="{FF2B5EF4-FFF2-40B4-BE49-F238E27FC236}">
              <a16:creationId xmlns:a16="http://schemas.microsoft.com/office/drawing/2014/main" id="{79AC6434-3433-4EBB-A90D-7CF28CD59637}"/>
            </a:ext>
          </a:extLst>
        </xdr:cNvPr>
        <xdr:cNvSpPr/>
      </xdr:nvSpPr>
      <xdr:spPr>
        <a:xfrm>
          <a:off x="3746500" y="185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108</xdr:row>
      <xdr:rowOff>25400</xdr:rowOff>
    </xdr:from>
    <xdr:to>
      <xdr:col>15</xdr:col>
      <xdr:colOff>101600</xdr:colOff>
      <xdr:row>108</xdr:row>
      <xdr:rowOff>127000</xdr:rowOff>
    </xdr:to>
    <xdr:sp macro="" textlink="">
      <xdr:nvSpPr>
        <xdr:cNvPr id="403" name="フローチャート: 判断 402">
          <a:extLst>
            <a:ext uri="{FF2B5EF4-FFF2-40B4-BE49-F238E27FC236}">
              <a16:creationId xmlns:a16="http://schemas.microsoft.com/office/drawing/2014/main" id="{03101018-99D7-4F28-B71F-6DD861381E7C}"/>
            </a:ext>
          </a:extLst>
        </xdr:cNvPr>
        <xdr:cNvSpPr/>
      </xdr:nvSpPr>
      <xdr:spPr>
        <a:xfrm>
          <a:off x="2857500" y="1854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121413</xdr:rowOff>
    </xdr:from>
    <xdr:to>
      <xdr:col>10</xdr:col>
      <xdr:colOff>165100</xdr:colOff>
      <xdr:row>109</xdr:row>
      <xdr:rowOff>51563</xdr:rowOff>
    </xdr:to>
    <xdr:sp macro="" textlink="">
      <xdr:nvSpPr>
        <xdr:cNvPr id="404" name="フローチャート: 判断 403">
          <a:extLst>
            <a:ext uri="{FF2B5EF4-FFF2-40B4-BE49-F238E27FC236}">
              <a16:creationId xmlns:a16="http://schemas.microsoft.com/office/drawing/2014/main" id="{FE74E712-6464-4FC0-818B-334841754618}"/>
            </a:ext>
          </a:extLst>
        </xdr:cNvPr>
        <xdr:cNvSpPr/>
      </xdr:nvSpPr>
      <xdr:spPr>
        <a:xfrm>
          <a:off x="1968500" y="1863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107</xdr:row>
      <xdr:rowOff>73406</xdr:rowOff>
    </xdr:from>
    <xdr:to>
      <xdr:col>6</xdr:col>
      <xdr:colOff>38100</xdr:colOff>
      <xdr:row>108</xdr:row>
      <xdr:rowOff>3556</xdr:rowOff>
    </xdr:to>
    <xdr:sp macro="" textlink="">
      <xdr:nvSpPr>
        <xdr:cNvPr id="405" name="フローチャート: 判断 404">
          <a:extLst>
            <a:ext uri="{FF2B5EF4-FFF2-40B4-BE49-F238E27FC236}">
              <a16:creationId xmlns:a16="http://schemas.microsoft.com/office/drawing/2014/main" id="{EE375892-3641-43A1-A666-D5D21EFB4E03}"/>
            </a:ext>
          </a:extLst>
        </xdr:cNvPr>
        <xdr:cNvSpPr/>
      </xdr:nvSpPr>
      <xdr:spPr>
        <a:xfrm>
          <a:off x="1079500" y="1841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0D3F03C7-8254-4F68-9A08-E206E9D95C1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0E37D668-6835-43D3-B307-5C3EECC307A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D8F32677-670C-444E-AC1E-E776A3EF8A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2980739-7DA4-4361-A2E9-452B3EF672D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BCF5D036-EFDA-42BC-9892-8A97A387348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36830</xdr:rowOff>
    </xdr:from>
    <xdr:to>
      <xdr:col>24</xdr:col>
      <xdr:colOff>114300</xdr:colOff>
      <xdr:row>101</xdr:row>
      <xdr:rowOff>138430</xdr:rowOff>
    </xdr:to>
    <xdr:sp macro="" textlink="">
      <xdr:nvSpPr>
        <xdr:cNvPr id="411" name="楕円 410">
          <a:extLst>
            <a:ext uri="{FF2B5EF4-FFF2-40B4-BE49-F238E27FC236}">
              <a16:creationId xmlns:a16="http://schemas.microsoft.com/office/drawing/2014/main" id="{84C0E71E-A145-459A-93D4-A4D2EA523C22}"/>
            </a:ext>
          </a:extLst>
        </xdr:cNvPr>
        <xdr:cNvSpPr/>
      </xdr:nvSpPr>
      <xdr:spPr>
        <a:xfrm>
          <a:off x="45847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161307</xdr:rowOff>
    </xdr:from>
    <xdr:ext cx="340478" cy="259045"/>
    <xdr:sp macro="" textlink="">
      <xdr:nvSpPr>
        <xdr:cNvPr id="412" name="【港湾・漁港】&#10;有形固定資産減価償却率該当値テキスト">
          <a:extLst>
            <a:ext uri="{FF2B5EF4-FFF2-40B4-BE49-F238E27FC236}">
              <a16:creationId xmlns:a16="http://schemas.microsoft.com/office/drawing/2014/main" id="{2818910D-2BB6-4ACE-B536-B6969C523FAE}"/>
            </a:ext>
          </a:extLst>
        </xdr:cNvPr>
        <xdr:cNvSpPr txBox="1"/>
      </xdr:nvSpPr>
      <xdr:spPr>
        <a:xfrm>
          <a:off x="4673600" y="17306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413" name="楕円 412">
          <a:extLst>
            <a:ext uri="{FF2B5EF4-FFF2-40B4-BE49-F238E27FC236}">
              <a16:creationId xmlns:a16="http://schemas.microsoft.com/office/drawing/2014/main" id="{3AB9377D-E02B-411A-BFDD-D5EB79941596}"/>
            </a:ext>
          </a:extLst>
        </xdr:cNvPr>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87630</xdr:rowOff>
    </xdr:to>
    <xdr:cxnSp macro="">
      <xdr:nvCxnSpPr>
        <xdr:cNvPr id="414" name="直線コネクタ 413">
          <a:extLst>
            <a:ext uri="{FF2B5EF4-FFF2-40B4-BE49-F238E27FC236}">
              <a16:creationId xmlns:a16="http://schemas.microsoft.com/office/drawing/2014/main" id="{D514A6D7-E896-466F-9D80-65C6594BE2A8}"/>
            </a:ext>
          </a:extLst>
        </xdr:cNvPr>
        <xdr:cNvCxnSpPr/>
      </xdr:nvCxnSpPr>
      <xdr:spPr>
        <a:xfrm>
          <a:off x="3797300" y="173583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116839</xdr:rowOff>
    </xdr:from>
    <xdr:to>
      <xdr:col>15</xdr:col>
      <xdr:colOff>101600</xdr:colOff>
      <xdr:row>101</xdr:row>
      <xdr:rowOff>46989</xdr:rowOff>
    </xdr:to>
    <xdr:sp macro="" textlink="">
      <xdr:nvSpPr>
        <xdr:cNvPr id="415" name="楕円 414">
          <a:extLst>
            <a:ext uri="{FF2B5EF4-FFF2-40B4-BE49-F238E27FC236}">
              <a16:creationId xmlns:a16="http://schemas.microsoft.com/office/drawing/2014/main" id="{B7DBE7F2-6A05-4E61-B773-CC06DDC7D2A1}"/>
            </a:ext>
          </a:extLst>
        </xdr:cNvPr>
        <xdr:cNvSpPr/>
      </xdr:nvSpPr>
      <xdr:spPr>
        <a:xfrm>
          <a:off x="28575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167639</xdr:rowOff>
    </xdr:from>
    <xdr:to>
      <xdr:col>19</xdr:col>
      <xdr:colOff>177800</xdr:colOff>
      <xdr:row>101</xdr:row>
      <xdr:rowOff>41911</xdr:rowOff>
    </xdr:to>
    <xdr:cxnSp macro="">
      <xdr:nvCxnSpPr>
        <xdr:cNvPr id="416" name="直線コネクタ 415">
          <a:extLst>
            <a:ext uri="{FF2B5EF4-FFF2-40B4-BE49-F238E27FC236}">
              <a16:creationId xmlns:a16="http://schemas.microsoft.com/office/drawing/2014/main" id="{16E253F3-6E37-4CF7-B442-AA780AC2C4CD}"/>
            </a:ext>
          </a:extLst>
        </xdr:cNvPr>
        <xdr:cNvCxnSpPr/>
      </xdr:nvCxnSpPr>
      <xdr:spPr>
        <a:xfrm>
          <a:off x="2908300" y="173126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71120</xdr:rowOff>
    </xdr:from>
    <xdr:to>
      <xdr:col>10</xdr:col>
      <xdr:colOff>165100</xdr:colOff>
      <xdr:row>101</xdr:row>
      <xdr:rowOff>1270</xdr:rowOff>
    </xdr:to>
    <xdr:sp macro="" textlink="">
      <xdr:nvSpPr>
        <xdr:cNvPr id="417" name="楕円 416">
          <a:extLst>
            <a:ext uri="{FF2B5EF4-FFF2-40B4-BE49-F238E27FC236}">
              <a16:creationId xmlns:a16="http://schemas.microsoft.com/office/drawing/2014/main" id="{C314AACC-C07B-4958-A5DB-BC395D59065D}"/>
            </a:ext>
          </a:extLst>
        </xdr:cNvPr>
        <xdr:cNvSpPr/>
      </xdr:nvSpPr>
      <xdr:spPr>
        <a:xfrm>
          <a:off x="1968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121920</xdr:rowOff>
    </xdr:from>
    <xdr:to>
      <xdr:col>15</xdr:col>
      <xdr:colOff>50800</xdr:colOff>
      <xdr:row>100</xdr:row>
      <xdr:rowOff>167639</xdr:rowOff>
    </xdr:to>
    <xdr:cxnSp macro="">
      <xdr:nvCxnSpPr>
        <xdr:cNvPr id="418" name="直線コネクタ 417">
          <a:extLst>
            <a:ext uri="{FF2B5EF4-FFF2-40B4-BE49-F238E27FC236}">
              <a16:creationId xmlns:a16="http://schemas.microsoft.com/office/drawing/2014/main" id="{99B37FBD-C5C9-4D16-B581-049DDB1FA772}"/>
            </a:ext>
          </a:extLst>
        </xdr:cNvPr>
        <xdr:cNvCxnSpPr/>
      </xdr:nvCxnSpPr>
      <xdr:spPr>
        <a:xfrm>
          <a:off x="2019300" y="17266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75692</xdr:rowOff>
    </xdr:from>
    <xdr:to>
      <xdr:col>6</xdr:col>
      <xdr:colOff>38100</xdr:colOff>
      <xdr:row>101</xdr:row>
      <xdr:rowOff>5842</xdr:rowOff>
    </xdr:to>
    <xdr:sp macro="" textlink="">
      <xdr:nvSpPr>
        <xdr:cNvPr id="419" name="楕円 418">
          <a:extLst>
            <a:ext uri="{FF2B5EF4-FFF2-40B4-BE49-F238E27FC236}">
              <a16:creationId xmlns:a16="http://schemas.microsoft.com/office/drawing/2014/main" id="{C0AEB9BE-C589-41D8-A3A6-509D2744CEFE}"/>
            </a:ext>
          </a:extLst>
        </xdr:cNvPr>
        <xdr:cNvSpPr/>
      </xdr:nvSpPr>
      <xdr:spPr>
        <a:xfrm>
          <a:off x="1079500" y="172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121920</xdr:rowOff>
    </xdr:from>
    <xdr:to>
      <xdr:col>10</xdr:col>
      <xdr:colOff>114300</xdr:colOff>
      <xdr:row>100</xdr:row>
      <xdr:rowOff>126492</xdr:rowOff>
    </xdr:to>
    <xdr:cxnSp macro="">
      <xdr:nvCxnSpPr>
        <xdr:cNvPr id="420" name="直線コネクタ 419">
          <a:extLst>
            <a:ext uri="{FF2B5EF4-FFF2-40B4-BE49-F238E27FC236}">
              <a16:creationId xmlns:a16="http://schemas.microsoft.com/office/drawing/2014/main" id="{7066DA75-0135-4640-8701-70AC2F65DEF3}"/>
            </a:ext>
          </a:extLst>
        </xdr:cNvPr>
        <xdr:cNvCxnSpPr/>
      </xdr:nvCxnSpPr>
      <xdr:spPr>
        <a:xfrm flipV="1">
          <a:off x="1130300" y="17266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108</xdr:row>
      <xdr:rowOff>163847</xdr:rowOff>
    </xdr:from>
    <xdr:ext cx="405111" cy="259045"/>
    <xdr:sp macro="" textlink="">
      <xdr:nvSpPr>
        <xdr:cNvPr id="421" name="n_1aveValue【港湾・漁港】&#10;有形固定資産減価償却率">
          <a:extLst>
            <a:ext uri="{FF2B5EF4-FFF2-40B4-BE49-F238E27FC236}">
              <a16:creationId xmlns:a16="http://schemas.microsoft.com/office/drawing/2014/main" id="{81E31A39-1A38-4D98-98BF-FA7F03A93139}"/>
            </a:ext>
          </a:extLst>
        </xdr:cNvPr>
        <xdr:cNvSpPr txBox="1"/>
      </xdr:nvSpPr>
      <xdr:spPr>
        <a:xfrm>
          <a:off x="35820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118127</xdr:rowOff>
    </xdr:from>
    <xdr:ext cx="405111" cy="259045"/>
    <xdr:sp macro="" textlink="">
      <xdr:nvSpPr>
        <xdr:cNvPr id="422" name="n_2aveValue【港湾・漁港】&#10;有形固定資産減価償却率">
          <a:extLst>
            <a:ext uri="{FF2B5EF4-FFF2-40B4-BE49-F238E27FC236}">
              <a16:creationId xmlns:a16="http://schemas.microsoft.com/office/drawing/2014/main" id="{0C601E90-C0C6-4E29-A4AD-4513FF207244}"/>
            </a:ext>
          </a:extLst>
        </xdr:cNvPr>
        <xdr:cNvSpPr txBox="1"/>
      </xdr:nvSpPr>
      <xdr:spPr>
        <a:xfrm>
          <a:off x="2705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42690</xdr:rowOff>
    </xdr:from>
    <xdr:ext cx="405111" cy="259045"/>
    <xdr:sp macro="" textlink="">
      <xdr:nvSpPr>
        <xdr:cNvPr id="423" name="n_3aveValue【港湾・漁港】&#10;有形固定資産減価償却率">
          <a:extLst>
            <a:ext uri="{FF2B5EF4-FFF2-40B4-BE49-F238E27FC236}">
              <a16:creationId xmlns:a16="http://schemas.microsoft.com/office/drawing/2014/main" id="{278E1AE3-4BDD-4BAB-AEA5-A0C2E5EB4407}"/>
            </a:ext>
          </a:extLst>
        </xdr:cNvPr>
        <xdr:cNvSpPr txBox="1"/>
      </xdr:nvSpPr>
      <xdr:spPr>
        <a:xfrm>
          <a:off x="1816744" y="18730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166133</xdr:rowOff>
    </xdr:from>
    <xdr:ext cx="405111" cy="259045"/>
    <xdr:sp macro="" textlink="">
      <xdr:nvSpPr>
        <xdr:cNvPr id="424" name="n_4aveValue【港湾・漁港】&#10;有形固定資産減価償却率">
          <a:extLst>
            <a:ext uri="{FF2B5EF4-FFF2-40B4-BE49-F238E27FC236}">
              <a16:creationId xmlns:a16="http://schemas.microsoft.com/office/drawing/2014/main" id="{0DCFCCDA-4F06-44BE-ADB1-E6E6D1006157}"/>
            </a:ext>
          </a:extLst>
        </xdr:cNvPr>
        <xdr:cNvSpPr txBox="1"/>
      </xdr:nvSpPr>
      <xdr:spPr>
        <a:xfrm>
          <a:off x="927744"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99</xdr:row>
      <xdr:rowOff>109238</xdr:rowOff>
    </xdr:from>
    <xdr:ext cx="340478" cy="259045"/>
    <xdr:sp macro="" textlink="">
      <xdr:nvSpPr>
        <xdr:cNvPr id="425" name="n_1mainValue【港湾・漁港】&#10;有形固定資産減価償却率">
          <a:extLst>
            <a:ext uri="{FF2B5EF4-FFF2-40B4-BE49-F238E27FC236}">
              <a16:creationId xmlns:a16="http://schemas.microsoft.com/office/drawing/2014/main" id="{5E04C44B-AA85-4367-A0EA-4CB233BB6F24}"/>
            </a:ext>
          </a:extLst>
        </xdr:cNvPr>
        <xdr:cNvSpPr txBox="1"/>
      </xdr:nvSpPr>
      <xdr:spPr>
        <a:xfrm>
          <a:off x="3614361" y="170827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99</xdr:row>
      <xdr:rowOff>63516</xdr:rowOff>
    </xdr:from>
    <xdr:ext cx="340478" cy="259045"/>
    <xdr:sp macro="" textlink="">
      <xdr:nvSpPr>
        <xdr:cNvPr id="426" name="n_2mainValue【港湾・漁港】&#10;有形固定資産減価償却率">
          <a:extLst>
            <a:ext uri="{FF2B5EF4-FFF2-40B4-BE49-F238E27FC236}">
              <a16:creationId xmlns:a16="http://schemas.microsoft.com/office/drawing/2014/main" id="{CB90E66E-DDFE-47CF-AE15-B745505FA90B}"/>
            </a:ext>
          </a:extLst>
        </xdr:cNvPr>
        <xdr:cNvSpPr txBox="1"/>
      </xdr:nvSpPr>
      <xdr:spPr>
        <a:xfrm>
          <a:off x="2738061" y="17037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99</xdr:row>
      <xdr:rowOff>17797</xdr:rowOff>
    </xdr:from>
    <xdr:ext cx="340478" cy="259045"/>
    <xdr:sp macro="" textlink="">
      <xdr:nvSpPr>
        <xdr:cNvPr id="427" name="n_3mainValue【港湾・漁港】&#10;有形固定資産減価償却率">
          <a:extLst>
            <a:ext uri="{FF2B5EF4-FFF2-40B4-BE49-F238E27FC236}">
              <a16:creationId xmlns:a16="http://schemas.microsoft.com/office/drawing/2014/main" id="{1685ED66-1590-45CF-B62C-47282C23AF3A}"/>
            </a:ext>
          </a:extLst>
        </xdr:cNvPr>
        <xdr:cNvSpPr txBox="1"/>
      </xdr:nvSpPr>
      <xdr:spPr>
        <a:xfrm>
          <a:off x="1849061" y="16991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99</xdr:row>
      <xdr:rowOff>22369</xdr:rowOff>
    </xdr:from>
    <xdr:ext cx="340478" cy="259045"/>
    <xdr:sp macro="" textlink="">
      <xdr:nvSpPr>
        <xdr:cNvPr id="428" name="n_4mainValue【港湾・漁港】&#10;有形固定資産減価償却率">
          <a:extLst>
            <a:ext uri="{FF2B5EF4-FFF2-40B4-BE49-F238E27FC236}">
              <a16:creationId xmlns:a16="http://schemas.microsoft.com/office/drawing/2014/main" id="{473D45F8-3812-4F97-8D81-C2B5BF04F14C}"/>
            </a:ext>
          </a:extLst>
        </xdr:cNvPr>
        <xdr:cNvSpPr txBox="1"/>
      </xdr:nvSpPr>
      <xdr:spPr>
        <a:xfrm>
          <a:off x="960061" y="169959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9" name="正方形/長方形 428">
          <a:extLst>
            <a:ext uri="{FF2B5EF4-FFF2-40B4-BE49-F238E27FC236}">
              <a16:creationId xmlns:a16="http://schemas.microsoft.com/office/drawing/2014/main" id="{9B6BEBF6-BDB2-4605-B090-6E669BCB4F0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0" name="正方形/長方形 429">
          <a:extLst>
            <a:ext uri="{FF2B5EF4-FFF2-40B4-BE49-F238E27FC236}">
              <a16:creationId xmlns:a16="http://schemas.microsoft.com/office/drawing/2014/main" id="{E77704E9-1205-4552-81CD-B5C876B991C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1" name="正方形/長方形 430">
          <a:extLst>
            <a:ext uri="{FF2B5EF4-FFF2-40B4-BE49-F238E27FC236}">
              <a16:creationId xmlns:a16="http://schemas.microsoft.com/office/drawing/2014/main" id="{1B7611E6-6A96-4E9F-9FF6-678F50A086B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2" name="正方形/長方形 431">
          <a:extLst>
            <a:ext uri="{FF2B5EF4-FFF2-40B4-BE49-F238E27FC236}">
              <a16:creationId xmlns:a16="http://schemas.microsoft.com/office/drawing/2014/main" id="{D404F6F6-6AA1-4E13-8618-E9F484017D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3" name="正方形/長方形 432">
          <a:extLst>
            <a:ext uri="{FF2B5EF4-FFF2-40B4-BE49-F238E27FC236}">
              <a16:creationId xmlns:a16="http://schemas.microsoft.com/office/drawing/2014/main" id="{9639753B-CDB4-4B72-B50E-8F94F32DF72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4" name="正方形/長方形 433">
          <a:extLst>
            <a:ext uri="{FF2B5EF4-FFF2-40B4-BE49-F238E27FC236}">
              <a16:creationId xmlns:a16="http://schemas.microsoft.com/office/drawing/2014/main" id="{E651CA48-FAA9-4A69-B63B-B79F7D7631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5" name="正方形/長方形 434">
          <a:extLst>
            <a:ext uri="{FF2B5EF4-FFF2-40B4-BE49-F238E27FC236}">
              <a16:creationId xmlns:a16="http://schemas.microsoft.com/office/drawing/2014/main" id="{29C924C7-0098-4B91-89A6-85D30105384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6" name="正方形/長方形 435">
          <a:extLst>
            <a:ext uri="{FF2B5EF4-FFF2-40B4-BE49-F238E27FC236}">
              <a16:creationId xmlns:a16="http://schemas.microsoft.com/office/drawing/2014/main" id="{44FA9137-AA39-4C9C-9486-51660FAA73E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7" name="テキスト ボックス 436">
          <a:extLst>
            <a:ext uri="{FF2B5EF4-FFF2-40B4-BE49-F238E27FC236}">
              <a16:creationId xmlns:a16="http://schemas.microsoft.com/office/drawing/2014/main" id="{15EEF5D1-3415-490C-AB20-93740D39003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8" name="直線コネクタ 437">
          <a:extLst>
            <a:ext uri="{FF2B5EF4-FFF2-40B4-BE49-F238E27FC236}">
              <a16:creationId xmlns:a16="http://schemas.microsoft.com/office/drawing/2014/main" id="{18AC33DD-29A4-4DBE-BCA0-AD827306227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9" name="直線コネクタ 438">
          <a:extLst>
            <a:ext uri="{FF2B5EF4-FFF2-40B4-BE49-F238E27FC236}">
              <a16:creationId xmlns:a16="http://schemas.microsoft.com/office/drawing/2014/main" id="{FC5267A7-E66F-4E98-BDA1-16391D32DA8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0" name="テキスト ボックス 439">
          <a:extLst>
            <a:ext uri="{FF2B5EF4-FFF2-40B4-BE49-F238E27FC236}">
              <a16:creationId xmlns:a16="http://schemas.microsoft.com/office/drawing/2014/main" id="{553A15B6-F97B-4311-A34E-877FFD634143}"/>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1" name="直線コネクタ 440">
          <a:extLst>
            <a:ext uri="{FF2B5EF4-FFF2-40B4-BE49-F238E27FC236}">
              <a16:creationId xmlns:a16="http://schemas.microsoft.com/office/drawing/2014/main" id="{1C7FAE86-CBD8-4E17-894F-9C880BD07ED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2" name="テキスト ボックス 441">
          <a:extLst>
            <a:ext uri="{FF2B5EF4-FFF2-40B4-BE49-F238E27FC236}">
              <a16:creationId xmlns:a16="http://schemas.microsoft.com/office/drawing/2014/main" id="{99B061E5-4424-4D11-8561-8E8DC4F5E487}"/>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3" name="直線コネクタ 442">
          <a:extLst>
            <a:ext uri="{FF2B5EF4-FFF2-40B4-BE49-F238E27FC236}">
              <a16:creationId xmlns:a16="http://schemas.microsoft.com/office/drawing/2014/main" id="{AB6CB6E4-6436-4652-9010-1E3B57FD6A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4" name="テキスト ボックス 443">
          <a:extLst>
            <a:ext uri="{FF2B5EF4-FFF2-40B4-BE49-F238E27FC236}">
              <a16:creationId xmlns:a16="http://schemas.microsoft.com/office/drawing/2014/main" id="{421A543C-D76A-4D35-8722-9C2F29ADC3E7}"/>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5" name="直線コネクタ 444">
          <a:extLst>
            <a:ext uri="{FF2B5EF4-FFF2-40B4-BE49-F238E27FC236}">
              <a16:creationId xmlns:a16="http://schemas.microsoft.com/office/drawing/2014/main" id="{99ECF065-D35B-4975-9FA5-173CD846B2C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6" name="テキスト ボックス 445">
          <a:extLst>
            <a:ext uri="{FF2B5EF4-FFF2-40B4-BE49-F238E27FC236}">
              <a16:creationId xmlns:a16="http://schemas.microsoft.com/office/drawing/2014/main" id="{FC8F3345-3816-4D2B-AFFF-9AF8547124D1}"/>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7" name="直線コネクタ 446">
          <a:extLst>
            <a:ext uri="{FF2B5EF4-FFF2-40B4-BE49-F238E27FC236}">
              <a16:creationId xmlns:a16="http://schemas.microsoft.com/office/drawing/2014/main" id="{0185902E-949C-4079-8A9F-33F2A5990FE8}"/>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8" name="テキスト ボックス 447">
          <a:extLst>
            <a:ext uri="{FF2B5EF4-FFF2-40B4-BE49-F238E27FC236}">
              <a16:creationId xmlns:a16="http://schemas.microsoft.com/office/drawing/2014/main" id="{A93D4C11-91F1-44F1-9FCD-78401A7D6429}"/>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4583BECB-9727-4233-A172-FB9F21E663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0" name="テキスト ボックス 449">
          <a:extLst>
            <a:ext uri="{FF2B5EF4-FFF2-40B4-BE49-F238E27FC236}">
              <a16:creationId xmlns:a16="http://schemas.microsoft.com/office/drawing/2014/main" id="{1336D7F8-F24B-484D-AC52-98FD9BE5FD96}"/>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a:extLst>
            <a:ext uri="{FF2B5EF4-FFF2-40B4-BE49-F238E27FC236}">
              <a16:creationId xmlns:a16="http://schemas.microsoft.com/office/drawing/2014/main" id="{392EA3AA-399F-4AE1-BE85-0277AD933F2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91577</xdr:rowOff>
    </xdr:from>
    <xdr:to>
      <xdr:col>54</xdr:col>
      <xdr:colOff>189865</xdr:colOff>
      <xdr:row>108</xdr:row>
      <xdr:rowOff>140154</xdr:rowOff>
    </xdr:to>
    <xdr:cxnSp macro="">
      <xdr:nvCxnSpPr>
        <xdr:cNvPr id="452" name="直線コネクタ 451">
          <a:extLst>
            <a:ext uri="{FF2B5EF4-FFF2-40B4-BE49-F238E27FC236}">
              <a16:creationId xmlns:a16="http://schemas.microsoft.com/office/drawing/2014/main" id="{5730DED6-F18E-4D0C-94DE-835613D83680}"/>
            </a:ext>
          </a:extLst>
        </xdr:cNvPr>
        <xdr:cNvCxnSpPr/>
      </xdr:nvCxnSpPr>
      <xdr:spPr>
        <a:xfrm flipV="1">
          <a:off x="10476865" y="17408027"/>
          <a:ext cx="0" cy="1248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143981</xdr:rowOff>
    </xdr:from>
    <xdr:ext cx="469744" cy="259045"/>
    <xdr:sp macro="" textlink="">
      <xdr:nvSpPr>
        <xdr:cNvPr id="453" name="【港湾・漁港】&#10;一人当たり有形固定資産（償却資産）額最小値テキスト">
          <a:extLst>
            <a:ext uri="{FF2B5EF4-FFF2-40B4-BE49-F238E27FC236}">
              <a16:creationId xmlns:a16="http://schemas.microsoft.com/office/drawing/2014/main" id="{F27F3D86-9414-4DE4-96C1-E0EBD9969FAD}"/>
            </a:ext>
          </a:extLst>
        </xdr:cNvPr>
        <xdr:cNvSpPr txBox="1"/>
      </xdr:nvSpPr>
      <xdr:spPr>
        <a:xfrm>
          <a:off x="10515600" y="1866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140154</xdr:rowOff>
    </xdr:from>
    <xdr:to>
      <xdr:col>55</xdr:col>
      <xdr:colOff>88900</xdr:colOff>
      <xdr:row>108</xdr:row>
      <xdr:rowOff>140154</xdr:rowOff>
    </xdr:to>
    <xdr:cxnSp macro="">
      <xdr:nvCxnSpPr>
        <xdr:cNvPr id="454" name="直線コネクタ 453">
          <a:extLst>
            <a:ext uri="{FF2B5EF4-FFF2-40B4-BE49-F238E27FC236}">
              <a16:creationId xmlns:a16="http://schemas.microsoft.com/office/drawing/2014/main" id="{0DA1DFBE-E1BC-4368-8808-DB68E0843DAA}"/>
            </a:ext>
          </a:extLst>
        </xdr:cNvPr>
        <xdr:cNvCxnSpPr/>
      </xdr:nvCxnSpPr>
      <xdr:spPr>
        <a:xfrm>
          <a:off x="10388600" y="1865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38254</xdr:rowOff>
    </xdr:from>
    <xdr:ext cx="599010" cy="259045"/>
    <xdr:sp macro="" textlink="">
      <xdr:nvSpPr>
        <xdr:cNvPr id="455" name="【港湾・漁港】&#10;一人当たり有形固定資産（償却資産）額最大値テキスト">
          <a:extLst>
            <a:ext uri="{FF2B5EF4-FFF2-40B4-BE49-F238E27FC236}">
              <a16:creationId xmlns:a16="http://schemas.microsoft.com/office/drawing/2014/main" id="{86E5DBC2-FB56-4580-9190-BB37403E197F}"/>
            </a:ext>
          </a:extLst>
        </xdr:cNvPr>
        <xdr:cNvSpPr txBox="1"/>
      </xdr:nvSpPr>
      <xdr:spPr>
        <a:xfrm>
          <a:off x="10515600" y="171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91577</xdr:rowOff>
    </xdr:from>
    <xdr:to>
      <xdr:col>55</xdr:col>
      <xdr:colOff>88900</xdr:colOff>
      <xdr:row>101</xdr:row>
      <xdr:rowOff>91577</xdr:rowOff>
    </xdr:to>
    <xdr:cxnSp macro="">
      <xdr:nvCxnSpPr>
        <xdr:cNvPr id="456" name="直線コネクタ 455">
          <a:extLst>
            <a:ext uri="{FF2B5EF4-FFF2-40B4-BE49-F238E27FC236}">
              <a16:creationId xmlns:a16="http://schemas.microsoft.com/office/drawing/2014/main" id="{9791CACC-58C3-4C2B-A9C8-5CF01FC5ECCA}"/>
            </a:ext>
          </a:extLst>
        </xdr:cNvPr>
        <xdr:cNvCxnSpPr/>
      </xdr:nvCxnSpPr>
      <xdr:spPr>
        <a:xfrm>
          <a:off x="10388600" y="1740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64943</xdr:rowOff>
    </xdr:from>
    <xdr:ext cx="534377" cy="259045"/>
    <xdr:sp macro="" textlink="">
      <xdr:nvSpPr>
        <xdr:cNvPr id="457" name="【港湾・漁港】&#10;一人当たり有形固定資産（償却資産）額平均値テキスト">
          <a:extLst>
            <a:ext uri="{FF2B5EF4-FFF2-40B4-BE49-F238E27FC236}">
              <a16:creationId xmlns:a16="http://schemas.microsoft.com/office/drawing/2014/main" id="{D3D0D99C-75CB-4370-BBF7-9400B876F6AD}"/>
            </a:ext>
          </a:extLst>
        </xdr:cNvPr>
        <xdr:cNvSpPr txBox="1"/>
      </xdr:nvSpPr>
      <xdr:spPr>
        <a:xfrm>
          <a:off x="10515600" y="177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42066</xdr:rowOff>
    </xdr:from>
    <xdr:to>
      <xdr:col>55</xdr:col>
      <xdr:colOff>50800</xdr:colOff>
      <xdr:row>104</xdr:row>
      <xdr:rowOff>143666</xdr:rowOff>
    </xdr:to>
    <xdr:sp macro="" textlink="">
      <xdr:nvSpPr>
        <xdr:cNvPr id="458" name="フローチャート: 判断 457">
          <a:extLst>
            <a:ext uri="{FF2B5EF4-FFF2-40B4-BE49-F238E27FC236}">
              <a16:creationId xmlns:a16="http://schemas.microsoft.com/office/drawing/2014/main" id="{345E4C3A-7974-438E-B0F6-4E183349A616}"/>
            </a:ext>
          </a:extLst>
        </xdr:cNvPr>
        <xdr:cNvSpPr/>
      </xdr:nvSpPr>
      <xdr:spPr>
        <a:xfrm>
          <a:off x="10426700" y="178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6274</xdr:rowOff>
    </xdr:from>
    <xdr:to>
      <xdr:col>50</xdr:col>
      <xdr:colOff>165100</xdr:colOff>
      <xdr:row>105</xdr:row>
      <xdr:rowOff>107874</xdr:rowOff>
    </xdr:to>
    <xdr:sp macro="" textlink="">
      <xdr:nvSpPr>
        <xdr:cNvPr id="459" name="フローチャート: 判断 458">
          <a:extLst>
            <a:ext uri="{FF2B5EF4-FFF2-40B4-BE49-F238E27FC236}">
              <a16:creationId xmlns:a16="http://schemas.microsoft.com/office/drawing/2014/main" id="{C6ADF5FB-B6BA-42EF-AD60-37E90D15E65E}"/>
            </a:ext>
          </a:extLst>
        </xdr:cNvPr>
        <xdr:cNvSpPr/>
      </xdr:nvSpPr>
      <xdr:spPr>
        <a:xfrm>
          <a:off x="9588500" y="180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16301</xdr:rowOff>
    </xdr:from>
    <xdr:to>
      <xdr:col>46</xdr:col>
      <xdr:colOff>38100</xdr:colOff>
      <xdr:row>105</xdr:row>
      <xdr:rowOff>117901</xdr:rowOff>
    </xdr:to>
    <xdr:sp macro="" textlink="">
      <xdr:nvSpPr>
        <xdr:cNvPr id="460" name="フローチャート: 判断 459">
          <a:extLst>
            <a:ext uri="{FF2B5EF4-FFF2-40B4-BE49-F238E27FC236}">
              <a16:creationId xmlns:a16="http://schemas.microsoft.com/office/drawing/2014/main" id="{5DEAF6F6-5B6A-4E52-B7F3-CDD50734E088}"/>
            </a:ext>
          </a:extLst>
        </xdr:cNvPr>
        <xdr:cNvSpPr/>
      </xdr:nvSpPr>
      <xdr:spPr>
        <a:xfrm>
          <a:off x="8699500" y="180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81437</xdr:rowOff>
    </xdr:from>
    <xdr:to>
      <xdr:col>41</xdr:col>
      <xdr:colOff>101600</xdr:colOff>
      <xdr:row>106</xdr:row>
      <xdr:rowOff>11587</xdr:rowOff>
    </xdr:to>
    <xdr:sp macro="" textlink="">
      <xdr:nvSpPr>
        <xdr:cNvPr id="461" name="フローチャート: 判断 460">
          <a:extLst>
            <a:ext uri="{FF2B5EF4-FFF2-40B4-BE49-F238E27FC236}">
              <a16:creationId xmlns:a16="http://schemas.microsoft.com/office/drawing/2014/main" id="{FF49E82C-144C-4B77-BC12-1C7D8DC3463F}"/>
            </a:ext>
          </a:extLst>
        </xdr:cNvPr>
        <xdr:cNvSpPr/>
      </xdr:nvSpPr>
      <xdr:spPr>
        <a:xfrm>
          <a:off x="7810500" y="1808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165737</xdr:rowOff>
    </xdr:from>
    <xdr:to>
      <xdr:col>36</xdr:col>
      <xdr:colOff>165100</xdr:colOff>
      <xdr:row>104</xdr:row>
      <xdr:rowOff>95887</xdr:rowOff>
    </xdr:to>
    <xdr:sp macro="" textlink="">
      <xdr:nvSpPr>
        <xdr:cNvPr id="462" name="フローチャート: 判断 461">
          <a:extLst>
            <a:ext uri="{FF2B5EF4-FFF2-40B4-BE49-F238E27FC236}">
              <a16:creationId xmlns:a16="http://schemas.microsoft.com/office/drawing/2014/main" id="{4357E16A-53D5-4FB4-8F32-FA6CA01243A6}"/>
            </a:ext>
          </a:extLst>
        </xdr:cNvPr>
        <xdr:cNvSpPr/>
      </xdr:nvSpPr>
      <xdr:spPr>
        <a:xfrm>
          <a:off x="6921500" y="1782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0FC19C6-A987-45E2-AA49-955BD1E768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647A66C-6AC4-4CEB-A0C5-DE05FD94188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C2D75DC-9796-4076-BE5C-B22B7B6DDF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1F57D8C-21A7-4E9F-992A-A5D9EE564E9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CABA5D6D-E7AD-4B32-913E-4AE067F14F1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89354</xdr:rowOff>
    </xdr:from>
    <xdr:to>
      <xdr:col>55</xdr:col>
      <xdr:colOff>50800</xdr:colOff>
      <xdr:row>109</xdr:row>
      <xdr:rowOff>19504</xdr:rowOff>
    </xdr:to>
    <xdr:sp macro="" textlink="">
      <xdr:nvSpPr>
        <xdr:cNvPr id="468" name="楕円 467">
          <a:extLst>
            <a:ext uri="{FF2B5EF4-FFF2-40B4-BE49-F238E27FC236}">
              <a16:creationId xmlns:a16="http://schemas.microsoft.com/office/drawing/2014/main" id="{8BB3B293-5150-4370-9716-33D94735239B}"/>
            </a:ext>
          </a:extLst>
        </xdr:cNvPr>
        <xdr:cNvSpPr/>
      </xdr:nvSpPr>
      <xdr:spPr>
        <a:xfrm>
          <a:off x="10426700" y="186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4281</xdr:rowOff>
    </xdr:from>
    <xdr:ext cx="469744" cy="259045"/>
    <xdr:sp macro="" textlink="">
      <xdr:nvSpPr>
        <xdr:cNvPr id="469" name="【港湾・漁港】&#10;一人当たり有形固定資産（償却資産）額該当値テキスト">
          <a:extLst>
            <a:ext uri="{FF2B5EF4-FFF2-40B4-BE49-F238E27FC236}">
              <a16:creationId xmlns:a16="http://schemas.microsoft.com/office/drawing/2014/main" id="{C3C57AA7-2072-4A30-A533-7E8B07FC0C56}"/>
            </a:ext>
          </a:extLst>
        </xdr:cNvPr>
        <xdr:cNvSpPr txBox="1"/>
      </xdr:nvSpPr>
      <xdr:spPr>
        <a:xfrm>
          <a:off x="10515600" y="1852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89333</xdr:rowOff>
    </xdr:from>
    <xdr:to>
      <xdr:col>50</xdr:col>
      <xdr:colOff>165100</xdr:colOff>
      <xdr:row>109</xdr:row>
      <xdr:rowOff>19483</xdr:rowOff>
    </xdr:to>
    <xdr:sp macro="" textlink="">
      <xdr:nvSpPr>
        <xdr:cNvPr id="470" name="楕円 469">
          <a:extLst>
            <a:ext uri="{FF2B5EF4-FFF2-40B4-BE49-F238E27FC236}">
              <a16:creationId xmlns:a16="http://schemas.microsoft.com/office/drawing/2014/main" id="{CB5C75E1-D3B0-47DF-9238-98F60B5D1E5B}"/>
            </a:ext>
          </a:extLst>
        </xdr:cNvPr>
        <xdr:cNvSpPr/>
      </xdr:nvSpPr>
      <xdr:spPr>
        <a:xfrm>
          <a:off x="9588500" y="186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140133</xdr:rowOff>
    </xdr:from>
    <xdr:to>
      <xdr:col>55</xdr:col>
      <xdr:colOff>0</xdr:colOff>
      <xdr:row>108</xdr:row>
      <xdr:rowOff>140154</xdr:rowOff>
    </xdr:to>
    <xdr:cxnSp macro="">
      <xdr:nvCxnSpPr>
        <xdr:cNvPr id="471" name="直線コネクタ 470">
          <a:extLst>
            <a:ext uri="{FF2B5EF4-FFF2-40B4-BE49-F238E27FC236}">
              <a16:creationId xmlns:a16="http://schemas.microsoft.com/office/drawing/2014/main" id="{8E9F37EE-015F-4111-91AB-489375829CA7}"/>
            </a:ext>
          </a:extLst>
        </xdr:cNvPr>
        <xdr:cNvCxnSpPr/>
      </xdr:nvCxnSpPr>
      <xdr:spPr>
        <a:xfrm>
          <a:off x="9639300" y="18656733"/>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89438</xdr:rowOff>
    </xdr:from>
    <xdr:to>
      <xdr:col>46</xdr:col>
      <xdr:colOff>38100</xdr:colOff>
      <xdr:row>109</xdr:row>
      <xdr:rowOff>19588</xdr:rowOff>
    </xdr:to>
    <xdr:sp macro="" textlink="">
      <xdr:nvSpPr>
        <xdr:cNvPr id="472" name="楕円 471">
          <a:extLst>
            <a:ext uri="{FF2B5EF4-FFF2-40B4-BE49-F238E27FC236}">
              <a16:creationId xmlns:a16="http://schemas.microsoft.com/office/drawing/2014/main" id="{F3ACCD14-A7C0-463D-803B-F6EBA47DBB38}"/>
            </a:ext>
          </a:extLst>
        </xdr:cNvPr>
        <xdr:cNvSpPr/>
      </xdr:nvSpPr>
      <xdr:spPr>
        <a:xfrm>
          <a:off x="8699500" y="186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140133</xdr:rowOff>
    </xdr:from>
    <xdr:to>
      <xdr:col>50</xdr:col>
      <xdr:colOff>114300</xdr:colOff>
      <xdr:row>108</xdr:row>
      <xdr:rowOff>140238</xdr:rowOff>
    </xdr:to>
    <xdr:cxnSp macro="">
      <xdr:nvCxnSpPr>
        <xdr:cNvPr id="473" name="直線コネクタ 472">
          <a:extLst>
            <a:ext uri="{FF2B5EF4-FFF2-40B4-BE49-F238E27FC236}">
              <a16:creationId xmlns:a16="http://schemas.microsoft.com/office/drawing/2014/main" id="{B4CAC469-8BF4-40F8-908A-977C62BDD613}"/>
            </a:ext>
          </a:extLst>
        </xdr:cNvPr>
        <xdr:cNvCxnSpPr/>
      </xdr:nvCxnSpPr>
      <xdr:spPr>
        <a:xfrm flipV="1">
          <a:off x="8750300" y="18656733"/>
          <a:ext cx="889000" cy="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89522</xdr:rowOff>
    </xdr:from>
    <xdr:to>
      <xdr:col>41</xdr:col>
      <xdr:colOff>101600</xdr:colOff>
      <xdr:row>109</xdr:row>
      <xdr:rowOff>19672</xdr:rowOff>
    </xdr:to>
    <xdr:sp macro="" textlink="">
      <xdr:nvSpPr>
        <xdr:cNvPr id="474" name="楕円 473">
          <a:extLst>
            <a:ext uri="{FF2B5EF4-FFF2-40B4-BE49-F238E27FC236}">
              <a16:creationId xmlns:a16="http://schemas.microsoft.com/office/drawing/2014/main" id="{2721B41B-5216-4F3C-8C0D-35111B63F1CC}"/>
            </a:ext>
          </a:extLst>
        </xdr:cNvPr>
        <xdr:cNvSpPr/>
      </xdr:nvSpPr>
      <xdr:spPr>
        <a:xfrm>
          <a:off x="7810500" y="1860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140238</xdr:rowOff>
    </xdr:from>
    <xdr:to>
      <xdr:col>45</xdr:col>
      <xdr:colOff>177800</xdr:colOff>
      <xdr:row>108</xdr:row>
      <xdr:rowOff>140322</xdr:rowOff>
    </xdr:to>
    <xdr:cxnSp macro="">
      <xdr:nvCxnSpPr>
        <xdr:cNvPr id="475" name="直線コネクタ 474">
          <a:extLst>
            <a:ext uri="{FF2B5EF4-FFF2-40B4-BE49-F238E27FC236}">
              <a16:creationId xmlns:a16="http://schemas.microsoft.com/office/drawing/2014/main" id="{D26231D0-D325-4473-87BF-5225E5860480}"/>
            </a:ext>
          </a:extLst>
        </xdr:cNvPr>
        <xdr:cNvCxnSpPr/>
      </xdr:nvCxnSpPr>
      <xdr:spPr>
        <a:xfrm flipV="1">
          <a:off x="7861300" y="18656838"/>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89621</xdr:rowOff>
    </xdr:from>
    <xdr:to>
      <xdr:col>36</xdr:col>
      <xdr:colOff>165100</xdr:colOff>
      <xdr:row>109</xdr:row>
      <xdr:rowOff>19771</xdr:rowOff>
    </xdr:to>
    <xdr:sp macro="" textlink="">
      <xdr:nvSpPr>
        <xdr:cNvPr id="476" name="楕円 475">
          <a:extLst>
            <a:ext uri="{FF2B5EF4-FFF2-40B4-BE49-F238E27FC236}">
              <a16:creationId xmlns:a16="http://schemas.microsoft.com/office/drawing/2014/main" id="{BF77DA13-C826-4D91-B039-5DE653827B9C}"/>
            </a:ext>
          </a:extLst>
        </xdr:cNvPr>
        <xdr:cNvSpPr/>
      </xdr:nvSpPr>
      <xdr:spPr>
        <a:xfrm>
          <a:off x="6921500" y="186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140322</xdr:rowOff>
    </xdr:from>
    <xdr:to>
      <xdr:col>41</xdr:col>
      <xdr:colOff>50800</xdr:colOff>
      <xdr:row>108</xdr:row>
      <xdr:rowOff>140421</xdr:rowOff>
    </xdr:to>
    <xdr:cxnSp macro="">
      <xdr:nvCxnSpPr>
        <xdr:cNvPr id="477" name="直線コネクタ 476">
          <a:extLst>
            <a:ext uri="{FF2B5EF4-FFF2-40B4-BE49-F238E27FC236}">
              <a16:creationId xmlns:a16="http://schemas.microsoft.com/office/drawing/2014/main" id="{5BB74779-B397-4D03-BE7C-3563957F5C0F}"/>
            </a:ext>
          </a:extLst>
        </xdr:cNvPr>
        <xdr:cNvCxnSpPr/>
      </xdr:nvCxnSpPr>
      <xdr:spPr>
        <a:xfrm flipV="1">
          <a:off x="6972300" y="1865692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124401</xdr:rowOff>
    </xdr:from>
    <xdr:ext cx="534377" cy="259045"/>
    <xdr:sp macro="" textlink="">
      <xdr:nvSpPr>
        <xdr:cNvPr id="478" name="n_1aveValue【港湾・漁港】&#10;一人当たり有形固定資産（償却資産）額">
          <a:extLst>
            <a:ext uri="{FF2B5EF4-FFF2-40B4-BE49-F238E27FC236}">
              <a16:creationId xmlns:a16="http://schemas.microsoft.com/office/drawing/2014/main" id="{04732A81-C6CD-4014-9911-67506C307417}"/>
            </a:ext>
          </a:extLst>
        </xdr:cNvPr>
        <xdr:cNvSpPr txBox="1"/>
      </xdr:nvSpPr>
      <xdr:spPr>
        <a:xfrm>
          <a:off x="9359411" y="1778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134428</xdr:rowOff>
    </xdr:from>
    <xdr:ext cx="534377" cy="259045"/>
    <xdr:sp macro="" textlink="">
      <xdr:nvSpPr>
        <xdr:cNvPr id="479" name="n_2aveValue【港湾・漁港】&#10;一人当たり有形固定資産（償却資産）額">
          <a:extLst>
            <a:ext uri="{FF2B5EF4-FFF2-40B4-BE49-F238E27FC236}">
              <a16:creationId xmlns:a16="http://schemas.microsoft.com/office/drawing/2014/main" id="{B345EA37-3769-4895-A89E-7B0234400CDC}"/>
            </a:ext>
          </a:extLst>
        </xdr:cNvPr>
        <xdr:cNvSpPr txBox="1"/>
      </xdr:nvSpPr>
      <xdr:spPr>
        <a:xfrm>
          <a:off x="8483111" y="1779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28114</xdr:rowOff>
    </xdr:from>
    <xdr:ext cx="534377" cy="259045"/>
    <xdr:sp macro="" textlink="">
      <xdr:nvSpPr>
        <xdr:cNvPr id="480" name="n_3aveValue【港湾・漁港】&#10;一人当たり有形固定資産（償却資産）額">
          <a:extLst>
            <a:ext uri="{FF2B5EF4-FFF2-40B4-BE49-F238E27FC236}">
              <a16:creationId xmlns:a16="http://schemas.microsoft.com/office/drawing/2014/main" id="{F9A8AE17-25BC-4037-827D-37C0337B10FC}"/>
            </a:ext>
          </a:extLst>
        </xdr:cNvPr>
        <xdr:cNvSpPr txBox="1"/>
      </xdr:nvSpPr>
      <xdr:spPr>
        <a:xfrm>
          <a:off x="7594111" y="178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112414</xdr:rowOff>
    </xdr:from>
    <xdr:ext cx="599010" cy="259045"/>
    <xdr:sp macro="" textlink="">
      <xdr:nvSpPr>
        <xdr:cNvPr id="481" name="n_4aveValue【港湾・漁港】&#10;一人当たり有形固定資産（償却資産）額">
          <a:extLst>
            <a:ext uri="{FF2B5EF4-FFF2-40B4-BE49-F238E27FC236}">
              <a16:creationId xmlns:a16="http://schemas.microsoft.com/office/drawing/2014/main" id="{D00DE393-3A04-4F64-BD1A-7502A1F830D1}"/>
            </a:ext>
          </a:extLst>
        </xdr:cNvPr>
        <xdr:cNvSpPr txBox="1"/>
      </xdr:nvSpPr>
      <xdr:spPr>
        <a:xfrm>
          <a:off x="6672795" y="1760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10610</xdr:rowOff>
    </xdr:from>
    <xdr:ext cx="469744" cy="259045"/>
    <xdr:sp macro="" textlink="">
      <xdr:nvSpPr>
        <xdr:cNvPr id="482" name="n_1mainValue【港湾・漁港】&#10;一人当たり有形固定資産（償却資産）額">
          <a:extLst>
            <a:ext uri="{FF2B5EF4-FFF2-40B4-BE49-F238E27FC236}">
              <a16:creationId xmlns:a16="http://schemas.microsoft.com/office/drawing/2014/main" id="{8BED263F-D0E1-485B-9F2B-0098A5330FCC}"/>
            </a:ext>
          </a:extLst>
        </xdr:cNvPr>
        <xdr:cNvSpPr txBox="1"/>
      </xdr:nvSpPr>
      <xdr:spPr>
        <a:xfrm>
          <a:off x="9391728" y="1869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10715</xdr:rowOff>
    </xdr:from>
    <xdr:ext cx="469744" cy="259045"/>
    <xdr:sp macro="" textlink="">
      <xdr:nvSpPr>
        <xdr:cNvPr id="483" name="n_2mainValue【港湾・漁港】&#10;一人当たり有形固定資産（償却資産）額">
          <a:extLst>
            <a:ext uri="{FF2B5EF4-FFF2-40B4-BE49-F238E27FC236}">
              <a16:creationId xmlns:a16="http://schemas.microsoft.com/office/drawing/2014/main" id="{1F70AC3F-8123-4642-8708-3E1016A54D52}"/>
            </a:ext>
          </a:extLst>
        </xdr:cNvPr>
        <xdr:cNvSpPr txBox="1"/>
      </xdr:nvSpPr>
      <xdr:spPr>
        <a:xfrm>
          <a:off x="8515428" y="1869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10799</xdr:rowOff>
    </xdr:from>
    <xdr:ext cx="469744" cy="259045"/>
    <xdr:sp macro="" textlink="">
      <xdr:nvSpPr>
        <xdr:cNvPr id="484" name="n_3mainValue【港湾・漁港】&#10;一人当たり有形固定資産（償却資産）額">
          <a:extLst>
            <a:ext uri="{FF2B5EF4-FFF2-40B4-BE49-F238E27FC236}">
              <a16:creationId xmlns:a16="http://schemas.microsoft.com/office/drawing/2014/main" id="{7E24419E-39A9-4FFE-92C7-E857B814CF36}"/>
            </a:ext>
          </a:extLst>
        </xdr:cNvPr>
        <xdr:cNvSpPr txBox="1"/>
      </xdr:nvSpPr>
      <xdr:spPr>
        <a:xfrm>
          <a:off x="7626428" y="1869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10898</xdr:rowOff>
    </xdr:from>
    <xdr:ext cx="469744" cy="259045"/>
    <xdr:sp macro="" textlink="">
      <xdr:nvSpPr>
        <xdr:cNvPr id="485" name="n_4mainValue【港湾・漁港】&#10;一人当たり有形固定資産（償却資産）額">
          <a:extLst>
            <a:ext uri="{FF2B5EF4-FFF2-40B4-BE49-F238E27FC236}">
              <a16:creationId xmlns:a16="http://schemas.microsoft.com/office/drawing/2014/main" id="{32BE295E-D3C3-4727-929B-009410D4A759}"/>
            </a:ext>
          </a:extLst>
        </xdr:cNvPr>
        <xdr:cNvSpPr txBox="1"/>
      </xdr:nvSpPr>
      <xdr:spPr>
        <a:xfrm>
          <a:off x="6737428" y="1869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7041DB3-037A-42AE-9E50-6E7DB7486B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C3CE4443-1435-443F-BC54-1020E509A62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EB0CD905-EE44-42BC-9B24-055FFE5BE5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FB149694-137C-4FE4-955E-07FDB98B7E4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D3DDE5D0-E286-4591-A5D1-1315AF14197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B20D56E1-F20B-4B37-B6BC-56FC21846FB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0A5EA2F3-F535-455E-BADB-7608EB76A4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96FA93AA-0B31-4D3F-9457-9F8EDEC20D1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4F4636B1-0846-49CF-B6C1-74DC1E5D33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4323206E-0A93-4B40-AFF4-59E1B37A5A8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1A0D1381-A691-4FE4-B382-E7F8E35407E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E86647E0-A061-4B0C-AAC0-6DA439ECB4C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a:extLst>
            <a:ext uri="{FF2B5EF4-FFF2-40B4-BE49-F238E27FC236}">
              <a16:creationId xmlns:a16="http://schemas.microsoft.com/office/drawing/2014/main" id="{0B0615D4-9B48-4BC9-9987-D1884BDBC0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B32D0188-DE52-4F03-A6A1-9AD0DD0B978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a:extLst>
            <a:ext uri="{FF2B5EF4-FFF2-40B4-BE49-F238E27FC236}">
              <a16:creationId xmlns:a16="http://schemas.microsoft.com/office/drawing/2014/main" id="{353B1398-311E-4079-8741-5F0A5F1DF46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D65A73B9-CB8A-4AAC-A59B-F059E8FD230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a:extLst>
            <a:ext uri="{FF2B5EF4-FFF2-40B4-BE49-F238E27FC236}">
              <a16:creationId xmlns:a16="http://schemas.microsoft.com/office/drawing/2014/main" id="{6E9DB270-D881-4CF3-ADB3-1663E81C3CF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8A16A4C0-AC99-4243-BBC0-61FD91A3C6A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a:extLst>
            <a:ext uri="{FF2B5EF4-FFF2-40B4-BE49-F238E27FC236}">
              <a16:creationId xmlns:a16="http://schemas.microsoft.com/office/drawing/2014/main" id="{500C186B-86C6-44EE-B084-F47E6EBA0E9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803BEEAD-5143-4B87-88E4-9CE0975AE41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a:extLst>
            <a:ext uri="{FF2B5EF4-FFF2-40B4-BE49-F238E27FC236}">
              <a16:creationId xmlns:a16="http://schemas.microsoft.com/office/drawing/2014/main" id="{DA617B5D-4006-40D0-B82E-B07D3BDAF9DA}"/>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7B63003C-C4BF-42C0-BFF0-E18C91E1EA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a:extLst>
            <a:ext uri="{FF2B5EF4-FFF2-40B4-BE49-F238E27FC236}">
              <a16:creationId xmlns:a16="http://schemas.microsoft.com/office/drawing/2014/main" id="{C339236A-A79C-4E5E-B755-2A8FD378FE2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2B3EA32D-6A17-47A0-9C92-F191211923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510" name="直線コネクタ 509">
          <a:extLst>
            <a:ext uri="{FF2B5EF4-FFF2-40B4-BE49-F238E27FC236}">
              <a16:creationId xmlns:a16="http://schemas.microsoft.com/office/drawing/2014/main" id="{4895454B-1D34-4BC8-BD2B-3FD3F88CE7E8}"/>
            </a:ext>
          </a:extLst>
        </xdr:cNvPr>
        <xdr:cNvCxnSpPr/>
      </xdr:nvCxnSpPr>
      <xdr:spPr>
        <a:xfrm flipV="1">
          <a:off x="16318864"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61B853BD-E8E6-45D9-A9F4-78703EF80E4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a:extLst>
            <a:ext uri="{FF2B5EF4-FFF2-40B4-BE49-F238E27FC236}">
              <a16:creationId xmlns:a16="http://schemas.microsoft.com/office/drawing/2014/main" id="{9FB67314-D3B0-4F60-B6D3-BC4EC210788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708050AB-92C9-43DB-8AEF-5F9F760D9BD6}"/>
            </a:ext>
          </a:extLst>
        </xdr:cNvPr>
        <xdr:cNvSpPr txBox="1"/>
      </xdr:nvSpPr>
      <xdr:spPr>
        <a:xfrm>
          <a:off x="16357600"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514" name="直線コネクタ 513">
          <a:extLst>
            <a:ext uri="{FF2B5EF4-FFF2-40B4-BE49-F238E27FC236}">
              <a16:creationId xmlns:a16="http://schemas.microsoft.com/office/drawing/2014/main" id="{6F679BAB-865E-436F-8F60-E2495719E165}"/>
            </a:ext>
          </a:extLst>
        </xdr:cNvPr>
        <xdr:cNvCxnSpPr/>
      </xdr:nvCxnSpPr>
      <xdr:spPr>
        <a:xfrm>
          <a:off x="16230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BFCE93C3-32E7-42A2-946F-9968E158D3C4}"/>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516" name="フローチャート: 判断 515">
          <a:extLst>
            <a:ext uri="{FF2B5EF4-FFF2-40B4-BE49-F238E27FC236}">
              <a16:creationId xmlns:a16="http://schemas.microsoft.com/office/drawing/2014/main" id="{C96C43C8-20F3-4D8E-A2A0-3BBAB00C274F}"/>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517" name="フローチャート: 判断 516">
          <a:extLst>
            <a:ext uri="{FF2B5EF4-FFF2-40B4-BE49-F238E27FC236}">
              <a16:creationId xmlns:a16="http://schemas.microsoft.com/office/drawing/2014/main" id="{7567BB70-E431-4221-89CA-C1169E22DACF}"/>
            </a:ext>
          </a:extLst>
        </xdr:cNvPr>
        <xdr:cNvSpPr/>
      </xdr:nvSpPr>
      <xdr:spPr>
        <a:xfrm>
          <a:off x="15430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518" name="フローチャート: 判断 517">
          <a:extLst>
            <a:ext uri="{FF2B5EF4-FFF2-40B4-BE49-F238E27FC236}">
              <a16:creationId xmlns:a16="http://schemas.microsoft.com/office/drawing/2014/main" id="{5C905B79-CB9D-4B53-AE4B-B703B3EC91F3}"/>
            </a:ext>
          </a:extLst>
        </xdr:cNvPr>
        <xdr:cNvSpPr/>
      </xdr:nvSpPr>
      <xdr:spPr>
        <a:xfrm>
          <a:off x="14541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19" name="フローチャート: 判断 518">
          <a:extLst>
            <a:ext uri="{FF2B5EF4-FFF2-40B4-BE49-F238E27FC236}">
              <a16:creationId xmlns:a16="http://schemas.microsoft.com/office/drawing/2014/main" id="{16CA527B-6C89-4B12-B699-569186985876}"/>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520" name="フローチャート: 判断 519">
          <a:extLst>
            <a:ext uri="{FF2B5EF4-FFF2-40B4-BE49-F238E27FC236}">
              <a16:creationId xmlns:a16="http://schemas.microsoft.com/office/drawing/2014/main" id="{C573819C-E4CC-43E5-844B-3F587D9A0411}"/>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EA3A2C06-460E-4C01-B5B9-0D15CAFA42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3FC8AB3A-68AC-4878-B635-1074CFCED7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B27C05E5-28AB-41EF-A859-239D99D1564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B37C1B5-B52F-4353-B964-8B8E0CD2E67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B0E7A2F-F8EC-4EBF-8734-CE370447F49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526" name="楕円 525">
          <a:extLst>
            <a:ext uri="{FF2B5EF4-FFF2-40B4-BE49-F238E27FC236}">
              <a16:creationId xmlns:a16="http://schemas.microsoft.com/office/drawing/2014/main" id="{0FE424F0-4694-4988-8CBC-45EA4B7A8251}"/>
            </a:ext>
          </a:extLst>
        </xdr:cNvPr>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13970</xdr:rowOff>
    </xdr:from>
    <xdr:to>
      <xdr:col>76</xdr:col>
      <xdr:colOff>165100</xdr:colOff>
      <xdr:row>41</xdr:row>
      <xdr:rowOff>115570</xdr:rowOff>
    </xdr:to>
    <xdr:sp macro="" textlink="">
      <xdr:nvSpPr>
        <xdr:cNvPr id="527" name="楕円 526">
          <a:extLst>
            <a:ext uri="{FF2B5EF4-FFF2-40B4-BE49-F238E27FC236}">
              <a16:creationId xmlns:a16="http://schemas.microsoft.com/office/drawing/2014/main" id="{6F5F3989-4BEC-4C96-8A98-CC7C148080DE}"/>
            </a:ext>
          </a:extLst>
        </xdr:cNvPr>
        <xdr:cNvSpPr/>
      </xdr:nvSpPr>
      <xdr:spPr>
        <a:xfrm>
          <a:off x="14541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64770</xdr:rowOff>
    </xdr:from>
    <xdr:to>
      <xdr:col>81</xdr:col>
      <xdr:colOff>50800</xdr:colOff>
      <xdr:row>41</xdr:row>
      <xdr:rowOff>106680</xdr:rowOff>
    </xdr:to>
    <xdr:cxnSp macro="">
      <xdr:nvCxnSpPr>
        <xdr:cNvPr id="528" name="直線コネクタ 527">
          <a:extLst>
            <a:ext uri="{FF2B5EF4-FFF2-40B4-BE49-F238E27FC236}">
              <a16:creationId xmlns:a16="http://schemas.microsoft.com/office/drawing/2014/main" id="{CAEF1BCB-113D-47BE-8F73-71A9AD5214BC}"/>
            </a:ext>
          </a:extLst>
        </xdr:cNvPr>
        <xdr:cNvCxnSpPr/>
      </xdr:nvCxnSpPr>
      <xdr:spPr>
        <a:xfrm>
          <a:off x="14592300" y="709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143510</xdr:rowOff>
    </xdr:from>
    <xdr:to>
      <xdr:col>72</xdr:col>
      <xdr:colOff>38100</xdr:colOff>
      <xdr:row>41</xdr:row>
      <xdr:rowOff>73660</xdr:rowOff>
    </xdr:to>
    <xdr:sp macro="" textlink="">
      <xdr:nvSpPr>
        <xdr:cNvPr id="529" name="楕円 528">
          <a:extLst>
            <a:ext uri="{FF2B5EF4-FFF2-40B4-BE49-F238E27FC236}">
              <a16:creationId xmlns:a16="http://schemas.microsoft.com/office/drawing/2014/main" id="{512B13F6-9C31-4A19-8A8B-E446B6F45745}"/>
            </a:ext>
          </a:extLst>
        </xdr:cNvPr>
        <xdr:cNvSpPr/>
      </xdr:nvSpPr>
      <xdr:spPr>
        <a:xfrm>
          <a:off x="1365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22860</xdr:rowOff>
    </xdr:from>
    <xdr:to>
      <xdr:col>76</xdr:col>
      <xdr:colOff>114300</xdr:colOff>
      <xdr:row>41</xdr:row>
      <xdr:rowOff>64770</xdr:rowOff>
    </xdr:to>
    <xdr:cxnSp macro="">
      <xdr:nvCxnSpPr>
        <xdr:cNvPr id="530" name="直線コネクタ 529">
          <a:extLst>
            <a:ext uri="{FF2B5EF4-FFF2-40B4-BE49-F238E27FC236}">
              <a16:creationId xmlns:a16="http://schemas.microsoft.com/office/drawing/2014/main" id="{79FEFFD2-7C61-4200-90EE-D20C09536D66}"/>
            </a:ext>
          </a:extLst>
        </xdr:cNvPr>
        <xdr:cNvCxnSpPr/>
      </xdr:nvCxnSpPr>
      <xdr:spPr>
        <a:xfrm>
          <a:off x="13703300" y="7052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40640</xdr:rowOff>
    </xdr:from>
    <xdr:to>
      <xdr:col>67</xdr:col>
      <xdr:colOff>101600</xdr:colOff>
      <xdr:row>40</xdr:row>
      <xdr:rowOff>142240</xdr:rowOff>
    </xdr:to>
    <xdr:sp macro="" textlink="">
      <xdr:nvSpPr>
        <xdr:cNvPr id="531" name="楕円 530">
          <a:extLst>
            <a:ext uri="{FF2B5EF4-FFF2-40B4-BE49-F238E27FC236}">
              <a16:creationId xmlns:a16="http://schemas.microsoft.com/office/drawing/2014/main" id="{A0F152E1-07A8-40CF-AE4F-5B46CD9BE8D5}"/>
            </a:ext>
          </a:extLst>
        </xdr:cNvPr>
        <xdr:cNvSpPr/>
      </xdr:nvSpPr>
      <xdr:spPr>
        <a:xfrm>
          <a:off x="1276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91440</xdr:rowOff>
    </xdr:from>
    <xdr:to>
      <xdr:col>71</xdr:col>
      <xdr:colOff>177800</xdr:colOff>
      <xdr:row>41</xdr:row>
      <xdr:rowOff>22860</xdr:rowOff>
    </xdr:to>
    <xdr:cxnSp macro="">
      <xdr:nvCxnSpPr>
        <xdr:cNvPr id="532" name="直線コネクタ 531">
          <a:extLst>
            <a:ext uri="{FF2B5EF4-FFF2-40B4-BE49-F238E27FC236}">
              <a16:creationId xmlns:a16="http://schemas.microsoft.com/office/drawing/2014/main" id="{45B4541C-07F1-4A47-8647-11254CB8C731}"/>
            </a:ext>
          </a:extLst>
        </xdr:cNvPr>
        <xdr:cNvCxnSpPr/>
      </xdr:nvCxnSpPr>
      <xdr:spPr>
        <a:xfrm>
          <a:off x="12814300" y="694944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1EB17D8F-0EC8-4A7C-AD33-366B52EDE720}"/>
            </a:ext>
          </a:extLst>
        </xdr:cNvPr>
        <xdr:cNvSpPr txBox="1"/>
      </xdr:nvSpPr>
      <xdr:spPr>
        <a:xfrm>
          <a:off x="15266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9582990C-805C-4809-8199-651BFCA056E5}"/>
            </a:ext>
          </a:extLst>
        </xdr:cNvPr>
        <xdr:cNvSpPr txBox="1"/>
      </xdr:nvSpPr>
      <xdr:spPr>
        <a:xfrm>
          <a:off x="14389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927BD64B-FDC3-4340-B604-B0CDD609A3FC}"/>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265C741-71D4-4F16-8013-16C1900CCA46}"/>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537" name="n_1mainValue【認定こども園・幼稚園・保育所】&#10;有形固定資産減価償却率">
          <a:extLst>
            <a:ext uri="{FF2B5EF4-FFF2-40B4-BE49-F238E27FC236}">
              <a16:creationId xmlns:a16="http://schemas.microsoft.com/office/drawing/2014/main" id="{99C411F1-890A-4D72-9953-0FBF7ACA47A8}"/>
            </a:ext>
          </a:extLst>
        </xdr:cNvPr>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106697</xdr:rowOff>
    </xdr:from>
    <xdr:ext cx="405111" cy="259045"/>
    <xdr:sp macro="" textlink="">
      <xdr:nvSpPr>
        <xdr:cNvPr id="538" name="n_2mainValue【認定こども園・幼稚園・保育所】&#10;有形固定資産減価償却率">
          <a:extLst>
            <a:ext uri="{FF2B5EF4-FFF2-40B4-BE49-F238E27FC236}">
              <a16:creationId xmlns:a16="http://schemas.microsoft.com/office/drawing/2014/main" id="{8F4111FE-7B45-4368-9CDD-27FB93057D6D}"/>
            </a:ext>
          </a:extLst>
        </xdr:cNvPr>
        <xdr:cNvSpPr txBox="1"/>
      </xdr:nvSpPr>
      <xdr:spPr>
        <a:xfrm>
          <a:off x="14389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64787</xdr:rowOff>
    </xdr:from>
    <xdr:ext cx="405111" cy="259045"/>
    <xdr:sp macro="" textlink="">
      <xdr:nvSpPr>
        <xdr:cNvPr id="539" name="n_3mainValue【認定こども園・幼稚園・保育所】&#10;有形固定資産減価償却率">
          <a:extLst>
            <a:ext uri="{FF2B5EF4-FFF2-40B4-BE49-F238E27FC236}">
              <a16:creationId xmlns:a16="http://schemas.microsoft.com/office/drawing/2014/main" id="{DFE2FD3B-2056-4E54-B1E8-CE38E189C313}"/>
            </a:ext>
          </a:extLst>
        </xdr:cNvPr>
        <xdr:cNvSpPr txBox="1"/>
      </xdr:nvSpPr>
      <xdr:spPr>
        <a:xfrm>
          <a:off x="13500744" y="709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133367</xdr:rowOff>
    </xdr:from>
    <xdr:ext cx="405111" cy="259045"/>
    <xdr:sp macro="" textlink="">
      <xdr:nvSpPr>
        <xdr:cNvPr id="540" name="n_4mainValue【認定こども園・幼稚園・保育所】&#10;有形固定資産減価償却率">
          <a:extLst>
            <a:ext uri="{FF2B5EF4-FFF2-40B4-BE49-F238E27FC236}">
              <a16:creationId xmlns:a16="http://schemas.microsoft.com/office/drawing/2014/main" id="{DCA970D6-2D06-4850-AA15-766502961800}"/>
            </a:ext>
          </a:extLst>
        </xdr:cNvPr>
        <xdr:cNvSpPr txBox="1"/>
      </xdr:nvSpPr>
      <xdr:spPr>
        <a:xfrm>
          <a:off x="12611744"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1" name="正方形/長方形 540">
          <a:extLst>
            <a:ext uri="{FF2B5EF4-FFF2-40B4-BE49-F238E27FC236}">
              <a16:creationId xmlns:a16="http://schemas.microsoft.com/office/drawing/2014/main" id="{23413811-8B62-42AD-A043-FAA300921BD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2" name="正方形/長方形 541">
          <a:extLst>
            <a:ext uri="{FF2B5EF4-FFF2-40B4-BE49-F238E27FC236}">
              <a16:creationId xmlns:a16="http://schemas.microsoft.com/office/drawing/2014/main" id="{AA4A353E-32AF-4F5B-BF8E-211DAD83E7A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3" name="正方形/長方形 542">
          <a:extLst>
            <a:ext uri="{FF2B5EF4-FFF2-40B4-BE49-F238E27FC236}">
              <a16:creationId xmlns:a16="http://schemas.microsoft.com/office/drawing/2014/main" id="{A8BAD64E-201C-4FEE-BF62-5080C1D2238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4" name="正方形/長方形 543">
          <a:extLst>
            <a:ext uri="{FF2B5EF4-FFF2-40B4-BE49-F238E27FC236}">
              <a16:creationId xmlns:a16="http://schemas.microsoft.com/office/drawing/2014/main" id="{F05EAF5A-09E4-4681-90CE-842EBFEAF02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5" name="正方形/長方形 544">
          <a:extLst>
            <a:ext uri="{FF2B5EF4-FFF2-40B4-BE49-F238E27FC236}">
              <a16:creationId xmlns:a16="http://schemas.microsoft.com/office/drawing/2014/main" id="{BF8DB950-99D7-4BC0-95FF-D497520959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6" name="正方形/長方形 545">
          <a:extLst>
            <a:ext uri="{FF2B5EF4-FFF2-40B4-BE49-F238E27FC236}">
              <a16:creationId xmlns:a16="http://schemas.microsoft.com/office/drawing/2014/main" id="{9F171085-E0E8-4978-96FE-7F54B4AD4E4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7" name="正方形/長方形 546">
          <a:extLst>
            <a:ext uri="{FF2B5EF4-FFF2-40B4-BE49-F238E27FC236}">
              <a16:creationId xmlns:a16="http://schemas.microsoft.com/office/drawing/2014/main" id="{BA902BD1-C5FD-463E-99F8-85AB448C91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8" name="正方形/長方形 547">
          <a:extLst>
            <a:ext uri="{FF2B5EF4-FFF2-40B4-BE49-F238E27FC236}">
              <a16:creationId xmlns:a16="http://schemas.microsoft.com/office/drawing/2014/main" id="{4A141AD0-1CF0-4C56-80B1-6F2F6703E7B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9" name="テキスト ボックス 548">
          <a:extLst>
            <a:ext uri="{FF2B5EF4-FFF2-40B4-BE49-F238E27FC236}">
              <a16:creationId xmlns:a16="http://schemas.microsoft.com/office/drawing/2014/main" id="{1B67C97F-CAD7-4B00-97CD-B95B3CC1C97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0" name="直線コネクタ 549">
          <a:extLst>
            <a:ext uri="{FF2B5EF4-FFF2-40B4-BE49-F238E27FC236}">
              <a16:creationId xmlns:a16="http://schemas.microsoft.com/office/drawing/2014/main" id="{6136E7DB-232A-4504-8BB5-8CF33A2F509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1" name="直線コネクタ 550">
          <a:extLst>
            <a:ext uri="{FF2B5EF4-FFF2-40B4-BE49-F238E27FC236}">
              <a16:creationId xmlns:a16="http://schemas.microsoft.com/office/drawing/2014/main" id="{01DA4CCF-1851-48D2-AD08-831B7E58DEC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2" name="テキスト ボックス 551">
          <a:extLst>
            <a:ext uri="{FF2B5EF4-FFF2-40B4-BE49-F238E27FC236}">
              <a16:creationId xmlns:a16="http://schemas.microsoft.com/office/drawing/2014/main" id="{D15B445E-1D9B-43D7-A7D1-03503C9EB86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3" name="直線コネクタ 552">
          <a:extLst>
            <a:ext uri="{FF2B5EF4-FFF2-40B4-BE49-F238E27FC236}">
              <a16:creationId xmlns:a16="http://schemas.microsoft.com/office/drawing/2014/main" id="{5B0AEDA3-73A1-4FD6-BF33-55EC63424FB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4" name="テキスト ボックス 553">
          <a:extLst>
            <a:ext uri="{FF2B5EF4-FFF2-40B4-BE49-F238E27FC236}">
              <a16:creationId xmlns:a16="http://schemas.microsoft.com/office/drawing/2014/main" id="{7CD43889-F95D-4B3E-B03D-C521CA9E82C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5" name="直線コネクタ 554">
          <a:extLst>
            <a:ext uri="{FF2B5EF4-FFF2-40B4-BE49-F238E27FC236}">
              <a16:creationId xmlns:a16="http://schemas.microsoft.com/office/drawing/2014/main" id="{8146FC9C-1598-4F9F-8BFA-C68611F6B6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6" name="テキスト ボックス 555">
          <a:extLst>
            <a:ext uri="{FF2B5EF4-FFF2-40B4-BE49-F238E27FC236}">
              <a16:creationId xmlns:a16="http://schemas.microsoft.com/office/drawing/2014/main" id="{135ED84E-989B-41CC-843F-68209C29CAC3}"/>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7" name="直線コネクタ 556">
          <a:extLst>
            <a:ext uri="{FF2B5EF4-FFF2-40B4-BE49-F238E27FC236}">
              <a16:creationId xmlns:a16="http://schemas.microsoft.com/office/drawing/2014/main" id="{993A1C0B-D22F-4E0C-91EA-1BD9E15DCBEA}"/>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8" name="テキスト ボックス 557">
          <a:extLst>
            <a:ext uri="{FF2B5EF4-FFF2-40B4-BE49-F238E27FC236}">
              <a16:creationId xmlns:a16="http://schemas.microsoft.com/office/drawing/2014/main" id="{1521C6C6-49FD-4F47-8207-A6A3FB15BC5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9" name="直線コネクタ 558">
          <a:extLst>
            <a:ext uri="{FF2B5EF4-FFF2-40B4-BE49-F238E27FC236}">
              <a16:creationId xmlns:a16="http://schemas.microsoft.com/office/drawing/2014/main" id="{89649800-93F9-44FF-B1AB-097AA8797A2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0" name="テキスト ボックス 559">
          <a:extLst>
            <a:ext uri="{FF2B5EF4-FFF2-40B4-BE49-F238E27FC236}">
              <a16:creationId xmlns:a16="http://schemas.microsoft.com/office/drawing/2014/main" id="{7FAE9E16-9986-4110-BA1A-22F660F51FA1}"/>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1" name="直線コネクタ 560">
          <a:extLst>
            <a:ext uri="{FF2B5EF4-FFF2-40B4-BE49-F238E27FC236}">
              <a16:creationId xmlns:a16="http://schemas.microsoft.com/office/drawing/2014/main" id="{2DB2EBE2-6A54-461C-9A60-BCC32C7398C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2" name="テキスト ボックス 561">
          <a:extLst>
            <a:ext uri="{FF2B5EF4-FFF2-40B4-BE49-F238E27FC236}">
              <a16:creationId xmlns:a16="http://schemas.microsoft.com/office/drawing/2014/main" id="{B01B7518-80AC-4915-AA6C-8AC42C1618B4}"/>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34049C58-E55E-43A9-91AB-85736C2A207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4" name="テキスト ボックス 563">
          <a:extLst>
            <a:ext uri="{FF2B5EF4-FFF2-40B4-BE49-F238E27FC236}">
              <a16:creationId xmlns:a16="http://schemas.microsoft.com/office/drawing/2014/main" id="{2CA48150-1D02-4769-A728-A0D7B96D87B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認定こども園・幼稚園・保育所】&#10;一人当たり面積グラフ枠">
          <a:extLst>
            <a:ext uri="{FF2B5EF4-FFF2-40B4-BE49-F238E27FC236}">
              <a16:creationId xmlns:a16="http://schemas.microsoft.com/office/drawing/2014/main" id="{D65FCB4A-5227-4845-93FF-914433CEB1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566" name="直線コネクタ 565">
          <a:extLst>
            <a:ext uri="{FF2B5EF4-FFF2-40B4-BE49-F238E27FC236}">
              <a16:creationId xmlns:a16="http://schemas.microsoft.com/office/drawing/2014/main" id="{7522934A-885C-496F-A842-F1FC4D993746}"/>
            </a:ext>
          </a:extLst>
        </xdr:cNvPr>
        <xdr:cNvCxnSpPr/>
      </xdr:nvCxnSpPr>
      <xdr:spPr>
        <a:xfrm flipV="1">
          <a:off x="221608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567" name="【認定こども園・幼稚園・保育所】&#10;一人当たり面積最小値テキスト">
          <a:extLst>
            <a:ext uri="{FF2B5EF4-FFF2-40B4-BE49-F238E27FC236}">
              <a16:creationId xmlns:a16="http://schemas.microsoft.com/office/drawing/2014/main" id="{06E8A7E8-6E5C-48DB-A67F-DD9942B9E6DD}"/>
            </a:ext>
          </a:extLst>
        </xdr:cNvPr>
        <xdr:cNvSpPr txBox="1"/>
      </xdr:nvSpPr>
      <xdr:spPr>
        <a:xfrm>
          <a:off x="221996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568" name="直線コネクタ 567">
          <a:extLst>
            <a:ext uri="{FF2B5EF4-FFF2-40B4-BE49-F238E27FC236}">
              <a16:creationId xmlns:a16="http://schemas.microsoft.com/office/drawing/2014/main" id="{EAD87973-A5B8-4759-B5C8-96D0A2C00542}"/>
            </a:ext>
          </a:extLst>
        </xdr:cNvPr>
        <xdr:cNvCxnSpPr/>
      </xdr:nvCxnSpPr>
      <xdr:spPr>
        <a:xfrm>
          <a:off x="22072600" y="711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569" name="【認定こども園・幼稚園・保育所】&#10;一人当たり面積最大値テキスト">
          <a:extLst>
            <a:ext uri="{FF2B5EF4-FFF2-40B4-BE49-F238E27FC236}">
              <a16:creationId xmlns:a16="http://schemas.microsoft.com/office/drawing/2014/main" id="{421E7AB4-E873-4A6B-B88B-81FED021FABC}"/>
            </a:ext>
          </a:extLst>
        </xdr:cNvPr>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570" name="直線コネクタ 569">
          <a:extLst>
            <a:ext uri="{FF2B5EF4-FFF2-40B4-BE49-F238E27FC236}">
              <a16:creationId xmlns:a16="http://schemas.microsoft.com/office/drawing/2014/main" id="{D80A8CF4-5663-4B19-BEFE-FACED3F27198}"/>
            </a:ext>
          </a:extLst>
        </xdr:cNvPr>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571" name="【認定こども園・幼稚園・保育所】&#10;一人当たり面積平均値テキスト">
          <a:extLst>
            <a:ext uri="{FF2B5EF4-FFF2-40B4-BE49-F238E27FC236}">
              <a16:creationId xmlns:a16="http://schemas.microsoft.com/office/drawing/2014/main" id="{C0764E6A-41AF-4A43-977B-E705493CA0A4}"/>
            </a:ext>
          </a:extLst>
        </xdr:cNvPr>
        <xdr:cNvSpPr txBox="1"/>
      </xdr:nvSpPr>
      <xdr:spPr>
        <a:xfrm>
          <a:off x="221996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572" name="フローチャート: 判断 571">
          <a:extLst>
            <a:ext uri="{FF2B5EF4-FFF2-40B4-BE49-F238E27FC236}">
              <a16:creationId xmlns:a16="http://schemas.microsoft.com/office/drawing/2014/main" id="{B0D94226-7A5E-4DBB-A811-B8313FDD68C4}"/>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573" name="フローチャート: 判断 572">
          <a:extLst>
            <a:ext uri="{FF2B5EF4-FFF2-40B4-BE49-F238E27FC236}">
              <a16:creationId xmlns:a16="http://schemas.microsoft.com/office/drawing/2014/main" id="{44559502-8083-4BC9-83B4-238DCBAF9D39}"/>
            </a:ext>
          </a:extLst>
        </xdr:cNvPr>
        <xdr:cNvSpPr/>
      </xdr:nvSpPr>
      <xdr:spPr>
        <a:xfrm>
          <a:off x="212725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574" name="フローチャート: 判断 573">
          <a:extLst>
            <a:ext uri="{FF2B5EF4-FFF2-40B4-BE49-F238E27FC236}">
              <a16:creationId xmlns:a16="http://schemas.microsoft.com/office/drawing/2014/main" id="{7A67E03B-846F-47F1-B1BF-4944EF0B57D8}"/>
            </a:ext>
          </a:extLst>
        </xdr:cNvPr>
        <xdr:cNvSpPr/>
      </xdr:nvSpPr>
      <xdr:spPr>
        <a:xfrm>
          <a:off x="2038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575" name="フローチャート: 判断 574">
          <a:extLst>
            <a:ext uri="{FF2B5EF4-FFF2-40B4-BE49-F238E27FC236}">
              <a16:creationId xmlns:a16="http://schemas.microsoft.com/office/drawing/2014/main" id="{E37BF62D-DE29-47FE-8EAC-11490B1B6CF3}"/>
            </a:ext>
          </a:extLst>
        </xdr:cNvPr>
        <xdr:cNvSpPr/>
      </xdr:nvSpPr>
      <xdr:spPr>
        <a:xfrm>
          <a:off x="19494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576" name="フローチャート: 判断 575">
          <a:extLst>
            <a:ext uri="{FF2B5EF4-FFF2-40B4-BE49-F238E27FC236}">
              <a16:creationId xmlns:a16="http://schemas.microsoft.com/office/drawing/2014/main" id="{051AD765-A798-476F-BF5D-9029F0C6EB65}"/>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81143D29-98F0-4298-9CF7-E2E880AFF25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BDE0794B-C4FF-4007-B034-6F3F763AE9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7A0266A-8EB7-4C1A-A72C-40CEF8C3159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25653E05-3069-4372-AD6E-979B118AE18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67D00DD9-70AA-46A8-9DDF-E652560AD2B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40096</xdr:rowOff>
    </xdr:from>
    <xdr:to>
      <xdr:col>112</xdr:col>
      <xdr:colOff>38100</xdr:colOff>
      <xdr:row>41</xdr:row>
      <xdr:rowOff>141696</xdr:rowOff>
    </xdr:to>
    <xdr:sp macro="" textlink="">
      <xdr:nvSpPr>
        <xdr:cNvPr id="582" name="楕円 581">
          <a:extLst>
            <a:ext uri="{FF2B5EF4-FFF2-40B4-BE49-F238E27FC236}">
              <a16:creationId xmlns:a16="http://schemas.microsoft.com/office/drawing/2014/main" id="{D9108F95-4810-45EE-BCBC-19AE62B6CC5D}"/>
            </a:ext>
          </a:extLst>
        </xdr:cNvPr>
        <xdr:cNvSpPr/>
      </xdr:nvSpPr>
      <xdr:spPr>
        <a:xfrm>
          <a:off x="21272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40096</xdr:rowOff>
    </xdr:from>
    <xdr:to>
      <xdr:col>107</xdr:col>
      <xdr:colOff>101600</xdr:colOff>
      <xdr:row>41</xdr:row>
      <xdr:rowOff>141696</xdr:rowOff>
    </xdr:to>
    <xdr:sp macro="" textlink="">
      <xdr:nvSpPr>
        <xdr:cNvPr id="583" name="楕円 582">
          <a:extLst>
            <a:ext uri="{FF2B5EF4-FFF2-40B4-BE49-F238E27FC236}">
              <a16:creationId xmlns:a16="http://schemas.microsoft.com/office/drawing/2014/main" id="{B9C2B12F-F5AB-4F58-8355-93DDB43E1D50}"/>
            </a:ext>
          </a:extLst>
        </xdr:cNvPr>
        <xdr:cNvSpPr/>
      </xdr:nvSpPr>
      <xdr:spPr>
        <a:xfrm>
          <a:off x="20383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90896</xdr:rowOff>
    </xdr:from>
    <xdr:to>
      <xdr:col>111</xdr:col>
      <xdr:colOff>177800</xdr:colOff>
      <xdr:row>41</xdr:row>
      <xdr:rowOff>90896</xdr:rowOff>
    </xdr:to>
    <xdr:cxnSp macro="">
      <xdr:nvCxnSpPr>
        <xdr:cNvPr id="584" name="直線コネクタ 583">
          <a:extLst>
            <a:ext uri="{FF2B5EF4-FFF2-40B4-BE49-F238E27FC236}">
              <a16:creationId xmlns:a16="http://schemas.microsoft.com/office/drawing/2014/main" id="{B13E325F-95DB-4C37-956C-7493571FD17B}"/>
            </a:ext>
          </a:extLst>
        </xdr:cNvPr>
        <xdr:cNvCxnSpPr/>
      </xdr:nvCxnSpPr>
      <xdr:spPr>
        <a:xfrm>
          <a:off x="20434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40096</xdr:rowOff>
    </xdr:from>
    <xdr:to>
      <xdr:col>102</xdr:col>
      <xdr:colOff>165100</xdr:colOff>
      <xdr:row>41</xdr:row>
      <xdr:rowOff>141696</xdr:rowOff>
    </xdr:to>
    <xdr:sp macro="" textlink="">
      <xdr:nvSpPr>
        <xdr:cNvPr id="585" name="楕円 584">
          <a:extLst>
            <a:ext uri="{FF2B5EF4-FFF2-40B4-BE49-F238E27FC236}">
              <a16:creationId xmlns:a16="http://schemas.microsoft.com/office/drawing/2014/main" id="{F0AF8A30-AC78-4A7B-8D94-B3B70C4160F5}"/>
            </a:ext>
          </a:extLst>
        </xdr:cNvPr>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90896</xdr:rowOff>
    </xdr:from>
    <xdr:to>
      <xdr:col>107</xdr:col>
      <xdr:colOff>50800</xdr:colOff>
      <xdr:row>41</xdr:row>
      <xdr:rowOff>90896</xdr:rowOff>
    </xdr:to>
    <xdr:cxnSp macro="">
      <xdr:nvCxnSpPr>
        <xdr:cNvPr id="586" name="直線コネクタ 585">
          <a:extLst>
            <a:ext uri="{FF2B5EF4-FFF2-40B4-BE49-F238E27FC236}">
              <a16:creationId xmlns:a16="http://schemas.microsoft.com/office/drawing/2014/main" id="{7AC2EC8E-D9BF-468C-9154-631FB5552496}"/>
            </a:ext>
          </a:extLst>
        </xdr:cNvPr>
        <xdr:cNvCxnSpPr/>
      </xdr:nvCxnSpPr>
      <xdr:spPr>
        <a:xfrm>
          <a:off x="19545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43362</xdr:rowOff>
    </xdr:from>
    <xdr:to>
      <xdr:col>98</xdr:col>
      <xdr:colOff>38100</xdr:colOff>
      <xdr:row>41</xdr:row>
      <xdr:rowOff>144962</xdr:rowOff>
    </xdr:to>
    <xdr:sp macro="" textlink="">
      <xdr:nvSpPr>
        <xdr:cNvPr id="587" name="楕円 586">
          <a:extLst>
            <a:ext uri="{FF2B5EF4-FFF2-40B4-BE49-F238E27FC236}">
              <a16:creationId xmlns:a16="http://schemas.microsoft.com/office/drawing/2014/main" id="{4856BA53-8FF3-4D02-99BC-C39F949E165C}"/>
            </a:ext>
          </a:extLst>
        </xdr:cNvPr>
        <xdr:cNvSpPr/>
      </xdr:nvSpPr>
      <xdr:spPr>
        <a:xfrm>
          <a:off x="18605500" y="70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94162</xdr:rowOff>
    </xdr:to>
    <xdr:cxnSp macro="">
      <xdr:nvCxnSpPr>
        <xdr:cNvPr id="588" name="直線コネクタ 587">
          <a:extLst>
            <a:ext uri="{FF2B5EF4-FFF2-40B4-BE49-F238E27FC236}">
              <a16:creationId xmlns:a16="http://schemas.microsoft.com/office/drawing/2014/main" id="{D0FB152E-AD92-48A9-92C4-EA977F097FBC}"/>
            </a:ext>
          </a:extLst>
        </xdr:cNvPr>
        <xdr:cNvCxnSpPr/>
      </xdr:nvCxnSpPr>
      <xdr:spPr>
        <a:xfrm flipV="1">
          <a:off x="18656300" y="712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39024</xdr:rowOff>
    </xdr:from>
    <xdr:ext cx="469744" cy="259045"/>
    <xdr:sp macro="" textlink="">
      <xdr:nvSpPr>
        <xdr:cNvPr id="589" name="n_1aveValue【認定こども園・幼稚園・保育所】&#10;一人当たり面積">
          <a:extLst>
            <a:ext uri="{FF2B5EF4-FFF2-40B4-BE49-F238E27FC236}">
              <a16:creationId xmlns:a16="http://schemas.microsoft.com/office/drawing/2014/main" id="{A5DC7D2B-5FCE-4A79-BF18-5FD128DBA9DD}"/>
            </a:ext>
          </a:extLst>
        </xdr:cNvPr>
        <xdr:cNvSpPr txBox="1"/>
      </xdr:nvSpPr>
      <xdr:spPr>
        <a:xfrm>
          <a:off x="21075727"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35758</xdr:rowOff>
    </xdr:from>
    <xdr:ext cx="469744" cy="259045"/>
    <xdr:sp macro="" textlink="">
      <xdr:nvSpPr>
        <xdr:cNvPr id="590" name="n_2aveValue【認定こども園・幼稚園・保育所】&#10;一人当たり面積">
          <a:extLst>
            <a:ext uri="{FF2B5EF4-FFF2-40B4-BE49-F238E27FC236}">
              <a16:creationId xmlns:a16="http://schemas.microsoft.com/office/drawing/2014/main" id="{892AC961-1092-4329-A57F-D487BF69B441}"/>
            </a:ext>
          </a:extLst>
        </xdr:cNvPr>
        <xdr:cNvSpPr txBox="1"/>
      </xdr:nvSpPr>
      <xdr:spPr>
        <a:xfrm>
          <a:off x="20199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107604</xdr:rowOff>
    </xdr:from>
    <xdr:ext cx="469744" cy="259045"/>
    <xdr:sp macro="" textlink="">
      <xdr:nvSpPr>
        <xdr:cNvPr id="591" name="n_3aveValue【認定こども園・幼稚園・保育所】&#10;一人当たり面積">
          <a:extLst>
            <a:ext uri="{FF2B5EF4-FFF2-40B4-BE49-F238E27FC236}">
              <a16:creationId xmlns:a16="http://schemas.microsoft.com/office/drawing/2014/main" id="{A80553B6-851F-4152-B758-8A30BF32DAAC}"/>
            </a:ext>
          </a:extLst>
        </xdr:cNvPr>
        <xdr:cNvSpPr txBox="1"/>
      </xdr:nvSpPr>
      <xdr:spPr>
        <a:xfrm>
          <a:off x="19310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107604</xdr:rowOff>
    </xdr:from>
    <xdr:ext cx="469744" cy="259045"/>
    <xdr:sp macro="" textlink="">
      <xdr:nvSpPr>
        <xdr:cNvPr id="592" name="n_4aveValue【認定こども園・幼稚園・保育所】&#10;一人当たり面積">
          <a:extLst>
            <a:ext uri="{FF2B5EF4-FFF2-40B4-BE49-F238E27FC236}">
              <a16:creationId xmlns:a16="http://schemas.microsoft.com/office/drawing/2014/main" id="{5AD77BBF-13C3-43BC-9355-AE8D881ED172}"/>
            </a:ext>
          </a:extLst>
        </xdr:cNvPr>
        <xdr:cNvSpPr txBox="1"/>
      </xdr:nvSpPr>
      <xdr:spPr>
        <a:xfrm>
          <a:off x="18421427" y="627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132823</xdr:rowOff>
    </xdr:from>
    <xdr:ext cx="469744" cy="259045"/>
    <xdr:sp macro="" textlink="">
      <xdr:nvSpPr>
        <xdr:cNvPr id="593" name="n_1mainValue【認定こども園・幼稚園・保育所】&#10;一人当たり面積">
          <a:extLst>
            <a:ext uri="{FF2B5EF4-FFF2-40B4-BE49-F238E27FC236}">
              <a16:creationId xmlns:a16="http://schemas.microsoft.com/office/drawing/2014/main" id="{B7DB9FD7-4085-4112-8B61-BC9CBDE8BCAA}"/>
            </a:ext>
          </a:extLst>
        </xdr:cNvPr>
        <xdr:cNvSpPr txBox="1"/>
      </xdr:nvSpPr>
      <xdr:spPr>
        <a:xfrm>
          <a:off x="21075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132823</xdr:rowOff>
    </xdr:from>
    <xdr:ext cx="469744" cy="259045"/>
    <xdr:sp macro="" textlink="">
      <xdr:nvSpPr>
        <xdr:cNvPr id="594" name="n_2mainValue【認定こども園・幼稚園・保育所】&#10;一人当たり面積">
          <a:extLst>
            <a:ext uri="{FF2B5EF4-FFF2-40B4-BE49-F238E27FC236}">
              <a16:creationId xmlns:a16="http://schemas.microsoft.com/office/drawing/2014/main" id="{FBF26698-0F34-4DB4-BD2B-B405F4276C2D}"/>
            </a:ext>
          </a:extLst>
        </xdr:cNvPr>
        <xdr:cNvSpPr txBox="1"/>
      </xdr:nvSpPr>
      <xdr:spPr>
        <a:xfrm>
          <a:off x="20199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95" name="n_3mainValue【認定こども園・幼稚園・保育所】&#10;一人当たり面積">
          <a:extLst>
            <a:ext uri="{FF2B5EF4-FFF2-40B4-BE49-F238E27FC236}">
              <a16:creationId xmlns:a16="http://schemas.microsoft.com/office/drawing/2014/main" id="{E4C60052-A62C-4BAA-AB1A-7F6201008B20}"/>
            </a:ext>
          </a:extLst>
        </xdr:cNvPr>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136089</xdr:rowOff>
    </xdr:from>
    <xdr:ext cx="469744" cy="259045"/>
    <xdr:sp macro="" textlink="">
      <xdr:nvSpPr>
        <xdr:cNvPr id="596" name="n_4mainValue【認定こども園・幼稚園・保育所】&#10;一人当たり面積">
          <a:extLst>
            <a:ext uri="{FF2B5EF4-FFF2-40B4-BE49-F238E27FC236}">
              <a16:creationId xmlns:a16="http://schemas.microsoft.com/office/drawing/2014/main" id="{C8D42A82-5101-4C43-B486-57887D796065}"/>
            </a:ext>
          </a:extLst>
        </xdr:cNvPr>
        <xdr:cNvSpPr txBox="1"/>
      </xdr:nvSpPr>
      <xdr:spPr>
        <a:xfrm>
          <a:off x="18421427" y="716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7" name="正方形/長方形 596">
          <a:extLst>
            <a:ext uri="{FF2B5EF4-FFF2-40B4-BE49-F238E27FC236}">
              <a16:creationId xmlns:a16="http://schemas.microsoft.com/office/drawing/2014/main" id="{9599CE3E-50A0-4F86-A253-FEE36DA343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8" name="正方形/長方形 597">
          <a:extLst>
            <a:ext uri="{FF2B5EF4-FFF2-40B4-BE49-F238E27FC236}">
              <a16:creationId xmlns:a16="http://schemas.microsoft.com/office/drawing/2014/main" id="{5FD777D1-8A89-4C49-803F-50F15AD643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9" name="正方形/長方形 598">
          <a:extLst>
            <a:ext uri="{FF2B5EF4-FFF2-40B4-BE49-F238E27FC236}">
              <a16:creationId xmlns:a16="http://schemas.microsoft.com/office/drawing/2014/main" id="{E9CD0D4A-5336-4293-8D51-67164980313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0" name="正方形/長方形 599">
          <a:extLst>
            <a:ext uri="{FF2B5EF4-FFF2-40B4-BE49-F238E27FC236}">
              <a16:creationId xmlns:a16="http://schemas.microsoft.com/office/drawing/2014/main" id="{54BBC0DD-B4EC-47A1-A1D1-44DD3BF45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1" name="正方形/長方形 600">
          <a:extLst>
            <a:ext uri="{FF2B5EF4-FFF2-40B4-BE49-F238E27FC236}">
              <a16:creationId xmlns:a16="http://schemas.microsoft.com/office/drawing/2014/main" id="{28CD1B86-35D0-4DDC-8184-5BB66665C5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2" name="正方形/長方形 601">
          <a:extLst>
            <a:ext uri="{FF2B5EF4-FFF2-40B4-BE49-F238E27FC236}">
              <a16:creationId xmlns:a16="http://schemas.microsoft.com/office/drawing/2014/main" id="{583A047C-EB8C-47F5-8B69-2630EAEC5A7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3" name="正方形/長方形 602">
          <a:extLst>
            <a:ext uri="{FF2B5EF4-FFF2-40B4-BE49-F238E27FC236}">
              <a16:creationId xmlns:a16="http://schemas.microsoft.com/office/drawing/2014/main" id="{20632553-2813-4176-8F5B-8184D5CAF6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4" name="正方形/長方形 603">
          <a:extLst>
            <a:ext uri="{FF2B5EF4-FFF2-40B4-BE49-F238E27FC236}">
              <a16:creationId xmlns:a16="http://schemas.microsoft.com/office/drawing/2014/main" id="{B2D7137C-B327-4EDF-BE1C-960B7199A05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5" name="テキスト ボックス 604">
          <a:extLst>
            <a:ext uri="{FF2B5EF4-FFF2-40B4-BE49-F238E27FC236}">
              <a16:creationId xmlns:a16="http://schemas.microsoft.com/office/drawing/2014/main" id="{A1E9F029-00AC-4AF3-A9F0-473535A1E2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6" name="直線コネクタ 605">
          <a:extLst>
            <a:ext uri="{FF2B5EF4-FFF2-40B4-BE49-F238E27FC236}">
              <a16:creationId xmlns:a16="http://schemas.microsoft.com/office/drawing/2014/main" id="{942B58E4-6677-4247-8CD6-880556C428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7" name="テキスト ボックス 606">
          <a:extLst>
            <a:ext uri="{FF2B5EF4-FFF2-40B4-BE49-F238E27FC236}">
              <a16:creationId xmlns:a16="http://schemas.microsoft.com/office/drawing/2014/main" id="{71523FE0-9BFE-44A7-B303-9712B8902CF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8" name="直線コネクタ 607">
          <a:extLst>
            <a:ext uri="{FF2B5EF4-FFF2-40B4-BE49-F238E27FC236}">
              <a16:creationId xmlns:a16="http://schemas.microsoft.com/office/drawing/2014/main" id="{0CE4AB51-97D6-479D-A312-1E8D93AE51A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9" name="テキスト ボックス 608">
          <a:extLst>
            <a:ext uri="{FF2B5EF4-FFF2-40B4-BE49-F238E27FC236}">
              <a16:creationId xmlns:a16="http://schemas.microsoft.com/office/drawing/2014/main" id="{DB5D9650-C28D-4827-9DB5-6CD4D1C8DD54}"/>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0" name="直線コネクタ 609">
          <a:extLst>
            <a:ext uri="{FF2B5EF4-FFF2-40B4-BE49-F238E27FC236}">
              <a16:creationId xmlns:a16="http://schemas.microsoft.com/office/drawing/2014/main" id="{1A1EA40F-1D07-4EAC-B9A1-7C7FDF8590C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1" name="テキスト ボックス 610">
          <a:extLst>
            <a:ext uri="{FF2B5EF4-FFF2-40B4-BE49-F238E27FC236}">
              <a16:creationId xmlns:a16="http://schemas.microsoft.com/office/drawing/2014/main" id="{83D44576-485D-41F8-8852-BB823A927B0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2" name="直線コネクタ 611">
          <a:extLst>
            <a:ext uri="{FF2B5EF4-FFF2-40B4-BE49-F238E27FC236}">
              <a16:creationId xmlns:a16="http://schemas.microsoft.com/office/drawing/2014/main" id="{04A75E3C-9FED-425B-A07C-CEF3547C4C2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3" name="テキスト ボックス 612">
          <a:extLst>
            <a:ext uri="{FF2B5EF4-FFF2-40B4-BE49-F238E27FC236}">
              <a16:creationId xmlns:a16="http://schemas.microsoft.com/office/drawing/2014/main" id="{C9C1405B-E31D-4183-9AF3-9EE8DE31EC8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4" name="直線コネクタ 613">
          <a:extLst>
            <a:ext uri="{FF2B5EF4-FFF2-40B4-BE49-F238E27FC236}">
              <a16:creationId xmlns:a16="http://schemas.microsoft.com/office/drawing/2014/main" id="{4AE7920B-6862-462F-B51A-D2B895C8961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5" name="テキスト ボックス 614">
          <a:extLst>
            <a:ext uri="{FF2B5EF4-FFF2-40B4-BE49-F238E27FC236}">
              <a16:creationId xmlns:a16="http://schemas.microsoft.com/office/drawing/2014/main" id="{9668364B-1B7B-4155-AB07-C18A21C44E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6" name="直線コネクタ 615">
          <a:extLst>
            <a:ext uri="{FF2B5EF4-FFF2-40B4-BE49-F238E27FC236}">
              <a16:creationId xmlns:a16="http://schemas.microsoft.com/office/drawing/2014/main" id="{C4F576A9-E6C0-4C01-A12D-251EB7EC06B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7" name="テキスト ボックス 616">
          <a:extLst>
            <a:ext uri="{FF2B5EF4-FFF2-40B4-BE49-F238E27FC236}">
              <a16:creationId xmlns:a16="http://schemas.microsoft.com/office/drawing/2014/main" id="{3FACC59A-99C7-4BE9-8AAC-909A014614F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8" name="直線コネクタ 617">
          <a:extLst>
            <a:ext uri="{FF2B5EF4-FFF2-40B4-BE49-F238E27FC236}">
              <a16:creationId xmlns:a16="http://schemas.microsoft.com/office/drawing/2014/main" id="{33FAAC42-8FBA-436C-A34A-FC11DFE0FFD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9" name="テキスト ボックス 618">
          <a:extLst>
            <a:ext uri="{FF2B5EF4-FFF2-40B4-BE49-F238E27FC236}">
              <a16:creationId xmlns:a16="http://schemas.microsoft.com/office/drawing/2014/main" id="{D3CEDF8E-3D6C-493E-81BF-6D93B509219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00A4E682-56AD-476B-B2A7-921FC4DB38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1" name="テキスト ボックス 620">
          <a:extLst>
            <a:ext uri="{FF2B5EF4-FFF2-40B4-BE49-F238E27FC236}">
              <a16:creationId xmlns:a16="http://schemas.microsoft.com/office/drawing/2014/main" id="{9BB5EACB-2515-484C-BD22-156AA67B53C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a:extLst>
            <a:ext uri="{FF2B5EF4-FFF2-40B4-BE49-F238E27FC236}">
              <a16:creationId xmlns:a16="http://schemas.microsoft.com/office/drawing/2014/main" id="{1553FDE9-BE7A-47F2-BD15-659AC47F01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623" name="直線コネクタ 622">
          <a:extLst>
            <a:ext uri="{FF2B5EF4-FFF2-40B4-BE49-F238E27FC236}">
              <a16:creationId xmlns:a16="http://schemas.microsoft.com/office/drawing/2014/main" id="{F0B466EF-5FEE-4919-A755-2A8DF091A360}"/>
            </a:ext>
          </a:extLst>
        </xdr:cNvPr>
        <xdr:cNvCxnSpPr/>
      </xdr:nvCxnSpPr>
      <xdr:spPr>
        <a:xfrm flipV="1">
          <a:off x="16318864"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624" name="【学校施設】&#10;有形固定資産減価償却率最小値テキスト">
          <a:extLst>
            <a:ext uri="{FF2B5EF4-FFF2-40B4-BE49-F238E27FC236}">
              <a16:creationId xmlns:a16="http://schemas.microsoft.com/office/drawing/2014/main" id="{4E695809-55AB-4762-B740-AE3806D2F310}"/>
            </a:ext>
          </a:extLst>
        </xdr:cNvPr>
        <xdr:cNvSpPr txBox="1"/>
      </xdr:nvSpPr>
      <xdr:spPr>
        <a:xfrm>
          <a:off x="16357600"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625" name="直線コネクタ 624">
          <a:extLst>
            <a:ext uri="{FF2B5EF4-FFF2-40B4-BE49-F238E27FC236}">
              <a16:creationId xmlns:a16="http://schemas.microsoft.com/office/drawing/2014/main" id="{8BC8C09D-40BA-427E-ABE0-D04BD16C63CB}"/>
            </a:ext>
          </a:extLst>
        </xdr:cNvPr>
        <xdr:cNvCxnSpPr/>
      </xdr:nvCxnSpPr>
      <xdr:spPr>
        <a:xfrm>
          <a:off x="16230600" y="1095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626" name="【学校施設】&#10;有形固定資産減価償却率最大値テキスト">
          <a:extLst>
            <a:ext uri="{FF2B5EF4-FFF2-40B4-BE49-F238E27FC236}">
              <a16:creationId xmlns:a16="http://schemas.microsoft.com/office/drawing/2014/main" id="{78466AE6-68C0-47DB-879F-F5D63CF5DB45}"/>
            </a:ext>
          </a:extLst>
        </xdr:cNvPr>
        <xdr:cNvSpPr txBox="1"/>
      </xdr:nvSpPr>
      <xdr:spPr>
        <a:xfrm>
          <a:off x="16357600"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627" name="直線コネクタ 626">
          <a:extLst>
            <a:ext uri="{FF2B5EF4-FFF2-40B4-BE49-F238E27FC236}">
              <a16:creationId xmlns:a16="http://schemas.microsoft.com/office/drawing/2014/main" id="{8404053B-EE9B-4EBD-A796-C7E5516273FC}"/>
            </a:ext>
          </a:extLst>
        </xdr:cNvPr>
        <xdr:cNvCxnSpPr/>
      </xdr:nvCxnSpPr>
      <xdr:spPr>
        <a:xfrm>
          <a:off x="16230600" y="944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628" name="【学校施設】&#10;有形固定資産減価償却率平均値テキスト">
          <a:extLst>
            <a:ext uri="{FF2B5EF4-FFF2-40B4-BE49-F238E27FC236}">
              <a16:creationId xmlns:a16="http://schemas.microsoft.com/office/drawing/2014/main" id="{ACB54F4B-58C5-4079-95AA-A5EF82269D23}"/>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629" name="フローチャート: 判断 628">
          <a:extLst>
            <a:ext uri="{FF2B5EF4-FFF2-40B4-BE49-F238E27FC236}">
              <a16:creationId xmlns:a16="http://schemas.microsoft.com/office/drawing/2014/main" id="{B781F36A-AC66-4D6C-9889-9BE204B7C96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630" name="フローチャート: 判断 629">
          <a:extLst>
            <a:ext uri="{FF2B5EF4-FFF2-40B4-BE49-F238E27FC236}">
              <a16:creationId xmlns:a16="http://schemas.microsoft.com/office/drawing/2014/main" id="{191A4359-590F-4B35-B665-E23E4BDBEBDB}"/>
            </a:ext>
          </a:extLst>
        </xdr:cNvPr>
        <xdr:cNvSpPr/>
      </xdr:nvSpPr>
      <xdr:spPr>
        <a:xfrm>
          <a:off x="15430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631" name="フローチャート: 判断 630">
          <a:extLst>
            <a:ext uri="{FF2B5EF4-FFF2-40B4-BE49-F238E27FC236}">
              <a16:creationId xmlns:a16="http://schemas.microsoft.com/office/drawing/2014/main" id="{68660C09-0AB5-4DF3-9B67-EA602D2C6B96}"/>
            </a:ext>
          </a:extLst>
        </xdr:cNvPr>
        <xdr:cNvSpPr/>
      </xdr:nvSpPr>
      <xdr:spPr>
        <a:xfrm>
          <a:off x="14541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632" name="フローチャート: 判断 631">
          <a:extLst>
            <a:ext uri="{FF2B5EF4-FFF2-40B4-BE49-F238E27FC236}">
              <a16:creationId xmlns:a16="http://schemas.microsoft.com/office/drawing/2014/main" id="{C10F3BDC-6275-4BBD-AC28-BE11C93D6703}"/>
            </a:ext>
          </a:extLst>
        </xdr:cNvPr>
        <xdr:cNvSpPr/>
      </xdr:nvSpPr>
      <xdr:spPr>
        <a:xfrm>
          <a:off x="13652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633" name="フローチャート: 判断 632">
          <a:extLst>
            <a:ext uri="{FF2B5EF4-FFF2-40B4-BE49-F238E27FC236}">
              <a16:creationId xmlns:a16="http://schemas.microsoft.com/office/drawing/2014/main" id="{8379DD7C-9DF2-4097-B12A-F1B5031437C1}"/>
            </a:ext>
          </a:extLst>
        </xdr:cNvPr>
        <xdr:cNvSpPr/>
      </xdr:nvSpPr>
      <xdr:spPr>
        <a:xfrm>
          <a:off x="127635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C24B80AA-D646-4132-8664-59DF11F1352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B556C76F-D123-4DD9-82D2-E4652D316CA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3C9118C9-FCDD-4D92-988F-63C5F3BE99B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2C799DB8-F4B5-400C-903C-4E2419E912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8578F3DC-C8E6-4B48-8696-D2456050F31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39" name="楕円 638">
          <a:extLst>
            <a:ext uri="{FF2B5EF4-FFF2-40B4-BE49-F238E27FC236}">
              <a16:creationId xmlns:a16="http://schemas.microsoft.com/office/drawing/2014/main" id="{DA31A400-2671-4EAE-8C1F-2D7ABF130ECA}"/>
            </a:ext>
          </a:extLst>
        </xdr:cNvPr>
        <xdr:cNvSpPr/>
      </xdr:nvSpPr>
      <xdr:spPr>
        <a:xfrm>
          <a:off x="16268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131734</xdr:rowOff>
    </xdr:from>
    <xdr:ext cx="405111" cy="259045"/>
    <xdr:sp macro="" textlink="">
      <xdr:nvSpPr>
        <xdr:cNvPr id="640" name="【学校施設】&#10;有形固定資産減価償却率該当値テキスト">
          <a:extLst>
            <a:ext uri="{FF2B5EF4-FFF2-40B4-BE49-F238E27FC236}">
              <a16:creationId xmlns:a16="http://schemas.microsoft.com/office/drawing/2014/main" id="{A962D313-1923-4837-B255-2F9864F0821F}"/>
            </a:ext>
          </a:extLst>
        </xdr:cNvPr>
        <xdr:cNvSpPr txBox="1"/>
      </xdr:nvSpPr>
      <xdr:spPr>
        <a:xfrm>
          <a:off x="16357600" y="1024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136978</xdr:rowOff>
    </xdr:from>
    <xdr:to>
      <xdr:col>81</xdr:col>
      <xdr:colOff>101600</xdr:colOff>
      <xdr:row>60</xdr:row>
      <xdr:rowOff>67128</xdr:rowOff>
    </xdr:to>
    <xdr:sp macro="" textlink="">
      <xdr:nvSpPr>
        <xdr:cNvPr id="641" name="楕円 640">
          <a:extLst>
            <a:ext uri="{FF2B5EF4-FFF2-40B4-BE49-F238E27FC236}">
              <a16:creationId xmlns:a16="http://schemas.microsoft.com/office/drawing/2014/main" id="{4F663EC9-867C-4A79-898C-F1701E55A2D3}"/>
            </a:ext>
          </a:extLst>
        </xdr:cNvPr>
        <xdr:cNvSpPr/>
      </xdr:nvSpPr>
      <xdr:spPr>
        <a:xfrm>
          <a:off x="15430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16328</xdr:rowOff>
    </xdr:from>
    <xdr:to>
      <xdr:col>85</xdr:col>
      <xdr:colOff>127000</xdr:colOff>
      <xdr:row>60</xdr:row>
      <xdr:rowOff>32657</xdr:rowOff>
    </xdr:to>
    <xdr:cxnSp macro="">
      <xdr:nvCxnSpPr>
        <xdr:cNvPr id="642" name="直線コネクタ 641">
          <a:extLst>
            <a:ext uri="{FF2B5EF4-FFF2-40B4-BE49-F238E27FC236}">
              <a16:creationId xmlns:a16="http://schemas.microsoft.com/office/drawing/2014/main" id="{D8E02AB2-A1E4-45D2-B334-B77E5582E4D5}"/>
            </a:ext>
          </a:extLst>
        </xdr:cNvPr>
        <xdr:cNvCxnSpPr/>
      </xdr:nvCxnSpPr>
      <xdr:spPr>
        <a:xfrm>
          <a:off x="15481300" y="10303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71665</xdr:rowOff>
    </xdr:from>
    <xdr:to>
      <xdr:col>76</xdr:col>
      <xdr:colOff>165100</xdr:colOff>
      <xdr:row>60</xdr:row>
      <xdr:rowOff>1815</xdr:rowOff>
    </xdr:to>
    <xdr:sp macro="" textlink="">
      <xdr:nvSpPr>
        <xdr:cNvPr id="643" name="楕円 642">
          <a:extLst>
            <a:ext uri="{FF2B5EF4-FFF2-40B4-BE49-F238E27FC236}">
              <a16:creationId xmlns:a16="http://schemas.microsoft.com/office/drawing/2014/main" id="{D233A5AA-A540-4325-960D-E25639325244}"/>
            </a:ext>
          </a:extLst>
        </xdr:cNvPr>
        <xdr:cNvSpPr/>
      </xdr:nvSpPr>
      <xdr:spPr>
        <a:xfrm>
          <a:off x="14541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122465</xdr:rowOff>
    </xdr:from>
    <xdr:to>
      <xdr:col>81</xdr:col>
      <xdr:colOff>50800</xdr:colOff>
      <xdr:row>60</xdr:row>
      <xdr:rowOff>16328</xdr:rowOff>
    </xdr:to>
    <xdr:cxnSp macro="">
      <xdr:nvCxnSpPr>
        <xdr:cNvPr id="644" name="直線コネクタ 643">
          <a:extLst>
            <a:ext uri="{FF2B5EF4-FFF2-40B4-BE49-F238E27FC236}">
              <a16:creationId xmlns:a16="http://schemas.microsoft.com/office/drawing/2014/main" id="{91B3B14E-B590-47DC-828A-DE12B01583DC}"/>
            </a:ext>
          </a:extLst>
        </xdr:cNvPr>
        <xdr:cNvCxnSpPr/>
      </xdr:nvCxnSpPr>
      <xdr:spPr>
        <a:xfrm>
          <a:off x="14592300" y="10238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169635</xdr:rowOff>
    </xdr:from>
    <xdr:to>
      <xdr:col>72</xdr:col>
      <xdr:colOff>38100</xdr:colOff>
      <xdr:row>58</xdr:row>
      <xdr:rowOff>99785</xdr:rowOff>
    </xdr:to>
    <xdr:sp macro="" textlink="">
      <xdr:nvSpPr>
        <xdr:cNvPr id="645" name="楕円 644">
          <a:extLst>
            <a:ext uri="{FF2B5EF4-FFF2-40B4-BE49-F238E27FC236}">
              <a16:creationId xmlns:a16="http://schemas.microsoft.com/office/drawing/2014/main" id="{B179BBA2-6301-4AB4-8504-414DAF28FFD0}"/>
            </a:ext>
          </a:extLst>
        </xdr:cNvPr>
        <xdr:cNvSpPr/>
      </xdr:nvSpPr>
      <xdr:spPr>
        <a:xfrm>
          <a:off x="1365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59</xdr:row>
      <xdr:rowOff>122465</xdr:rowOff>
    </xdr:to>
    <xdr:cxnSp macro="">
      <xdr:nvCxnSpPr>
        <xdr:cNvPr id="646" name="直線コネクタ 645">
          <a:extLst>
            <a:ext uri="{FF2B5EF4-FFF2-40B4-BE49-F238E27FC236}">
              <a16:creationId xmlns:a16="http://schemas.microsoft.com/office/drawing/2014/main" id="{8E4DF972-36F0-4A15-BEFF-AD04E1223CDC}"/>
            </a:ext>
          </a:extLst>
        </xdr:cNvPr>
        <xdr:cNvCxnSpPr/>
      </xdr:nvCxnSpPr>
      <xdr:spPr>
        <a:xfrm>
          <a:off x="13703300" y="9993085"/>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647" name="楕円 646">
          <a:extLst>
            <a:ext uri="{FF2B5EF4-FFF2-40B4-BE49-F238E27FC236}">
              <a16:creationId xmlns:a16="http://schemas.microsoft.com/office/drawing/2014/main" id="{0416FDCA-9565-43C8-9539-C028FB61BF51}"/>
            </a:ext>
          </a:extLst>
        </xdr:cNvPr>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48985</xdr:rowOff>
    </xdr:from>
    <xdr:to>
      <xdr:col>71</xdr:col>
      <xdr:colOff>177800</xdr:colOff>
      <xdr:row>58</xdr:row>
      <xdr:rowOff>143691</xdr:rowOff>
    </xdr:to>
    <xdr:cxnSp macro="">
      <xdr:nvCxnSpPr>
        <xdr:cNvPr id="648" name="直線コネクタ 647">
          <a:extLst>
            <a:ext uri="{FF2B5EF4-FFF2-40B4-BE49-F238E27FC236}">
              <a16:creationId xmlns:a16="http://schemas.microsoft.com/office/drawing/2014/main" id="{91F9B06A-CB5C-4A5F-8F09-276B683A6A96}"/>
            </a:ext>
          </a:extLst>
        </xdr:cNvPr>
        <xdr:cNvCxnSpPr/>
      </xdr:nvCxnSpPr>
      <xdr:spPr>
        <a:xfrm flipV="1">
          <a:off x="12814300" y="9993085"/>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649" name="n_1aveValue【学校施設】&#10;有形固定資産減価償却率">
          <a:extLst>
            <a:ext uri="{FF2B5EF4-FFF2-40B4-BE49-F238E27FC236}">
              <a16:creationId xmlns:a16="http://schemas.microsoft.com/office/drawing/2014/main" id="{F2EA99D9-A7A2-4176-808D-03DDA44D666B}"/>
            </a:ext>
          </a:extLst>
        </xdr:cNvPr>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650" name="n_2aveValue【学校施設】&#10;有形固定資産減価償却率">
          <a:extLst>
            <a:ext uri="{FF2B5EF4-FFF2-40B4-BE49-F238E27FC236}">
              <a16:creationId xmlns:a16="http://schemas.microsoft.com/office/drawing/2014/main" id="{A28A28AE-66F5-4BFD-BEC7-F23DD788DE94}"/>
            </a:ext>
          </a:extLst>
        </xdr:cNvPr>
        <xdr:cNvSpPr txBox="1"/>
      </xdr:nvSpPr>
      <xdr:spPr>
        <a:xfrm>
          <a:off x="14389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166024</xdr:rowOff>
    </xdr:from>
    <xdr:ext cx="405111" cy="259045"/>
    <xdr:sp macro="" textlink="">
      <xdr:nvSpPr>
        <xdr:cNvPr id="651" name="n_3aveValue【学校施設】&#10;有形固定資産減価償却率">
          <a:extLst>
            <a:ext uri="{FF2B5EF4-FFF2-40B4-BE49-F238E27FC236}">
              <a16:creationId xmlns:a16="http://schemas.microsoft.com/office/drawing/2014/main" id="{B5E1F7FA-C413-408D-8CF2-AEB819A9046C}"/>
            </a:ext>
          </a:extLst>
        </xdr:cNvPr>
        <xdr:cNvSpPr txBox="1"/>
      </xdr:nvSpPr>
      <xdr:spPr>
        <a:xfrm>
          <a:off x="13500744" y="10110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141531</xdr:rowOff>
    </xdr:from>
    <xdr:ext cx="405111" cy="259045"/>
    <xdr:sp macro="" textlink="">
      <xdr:nvSpPr>
        <xdr:cNvPr id="652" name="n_4aveValue【学校施設】&#10;有形固定資産減価償却率">
          <a:extLst>
            <a:ext uri="{FF2B5EF4-FFF2-40B4-BE49-F238E27FC236}">
              <a16:creationId xmlns:a16="http://schemas.microsoft.com/office/drawing/2014/main" id="{347167FA-9E4D-4B34-A924-D919ED14AA92}"/>
            </a:ext>
          </a:extLst>
        </xdr:cNvPr>
        <xdr:cNvSpPr txBox="1"/>
      </xdr:nvSpPr>
      <xdr:spPr>
        <a:xfrm>
          <a:off x="12611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58255</xdr:rowOff>
    </xdr:from>
    <xdr:ext cx="405111" cy="259045"/>
    <xdr:sp macro="" textlink="">
      <xdr:nvSpPr>
        <xdr:cNvPr id="653" name="n_1mainValue【学校施設】&#10;有形固定資産減価償却率">
          <a:extLst>
            <a:ext uri="{FF2B5EF4-FFF2-40B4-BE49-F238E27FC236}">
              <a16:creationId xmlns:a16="http://schemas.microsoft.com/office/drawing/2014/main" id="{873DFA50-0B49-4C25-9CA0-E2624031B1EA}"/>
            </a:ext>
          </a:extLst>
        </xdr:cNvPr>
        <xdr:cNvSpPr txBox="1"/>
      </xdr:nvSpPr>
      <xdr:spPr>
        <a:xfrm>
          <a:off x="152660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164392</xdr:rowOff>
    </xdr:from>
    <xdr:ext cx="405111" cy="259045"/>
    <xdr:sp macro="" textlink="">
      <xdr:nvSpPr>
        <xdr:cNvPr id="654" name="n_2mainValue【学校施設】&#10;有形固定資産減価償却率">
          <a:extLst>
            <a:ext uri="{FF2B5EF4-FFF2-40B4-BE49-F238E27FC236}">
              <a16:creationId xmlns:a16="http://schemas.microsoft.com/office/drawing/2014/main" id="{B457A6E2-C132-465A-8B23-9DC231DD0D39}"/>
            </a:ext>
          </a:extLst>
        </xdr:cNvPr>
        <xdr:cNvSpPr txBox="1"/>
      </xdr:nvSpPr>
      <xdr:spPr>
        <a:xfrm>
          <a:off x="14389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116312</xdr:rowOff>
    </xdr:from>
    <xdr:ext cx="405111" cy="259045"/>
    <xdr:sp macro="" textlink="">
      <xdr:nvSpPr>
        <xdr:cNvPr id="655" name="n_3mainValue【学校施設】&#10;有形固定資産減価償却率">
          <a:extLst>
            <a:ext uri="{FF2B5EF4-FFF2-40B4-BE49-F238E27FC236}">
              <a16:creationId xmlns:a16="http://schemas.microsoft.com/office/drawing/2014/main" id="{CBB9EB43-FBD5-40EB-AF0E-89D2B28278B5}"/>
            </a:ext>
          </a:extLst>
        </xdr:cNvPr>
        <xdr:cNvSpPr txBox="1"/>
      </xdr:nvSpPr>
      <xdr:spPr>
        <a:xfrm>
          <a:off x="13500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656" name="n_4mainValue【学校施設】&#10;有形固定資産減価償却率">
          <a:extLst>
            <a:ext uri="{FF2B5EF4-FFF2-40B4-BE49-F238E27FC236}">
              <a16:creationId xmlns:a16="http://schemas.microsoft.com/office/drawing/2014/main" id="{BC4A91A8-4951-4873-A170-C2DBFE5A22CE}"/>
            </a:ext>
          </a:extLst>
        </xdr:cNvPr>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F862E03B-7FB4-4AD3-9F64-E1A7736D64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D78B031B-D062-4FA6-AE88-501A3777F06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2E31A6FD-05F1-439F-A196-F062D3C07EE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6718E8BE-FDAC-4601-B823-6F837547889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D2EE017-2B51-4104-99A5-319DC0EC646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B12BFD20-66E1-42AF-B4ED-6F5CA88C25E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A4522477-96D8-447F-8897-AC97DE4FAA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9C85699F-3975-485F-A267-B55DA077F4F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7481C776-A73E-40E8-9D91-8F7BB7E223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6B4CC910-00C8-4ACB-BCED-7B197F38AB7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7" name="テキスト ボックス 666">
          <a:extLst>
            <a:ext uri="{FF2B5EF4-FFF2-40B4-BE49-F238E27FC236}">
              <a16:creationId xmlns:a16="http://schemas.microsoft.com/office/drawing/2014/main" id="{32F67DB7-757B-41CB-89E6-BFF01D0BC5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A15A1134-E5B5-41D0-807D-944E1A89052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42A46C8C-5F3D-48F4-A03C-73074B0273C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1658D4AC-DA93-4711-B024-73F13EB1FB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A4BFD014-2318-4289-98FD-41708F87711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113C448A-4EFC-492A-A480-C23DD8BACEA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C7DB98CB-0397-4B48-88DF-29EE34C8736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99357049-1487-4358-A11E-35F10BD2996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17F7559F-CC0C-40BB-A06A-BB5D8681B6F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68394BEF-E18D-47A0-98B7-493CF2DE660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96831B05-11C7-45A5-8156-15BC48EFFC5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30B370D2-3CA3-4D23-8AD8-6022245F534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3EE5FD03-EFC1-40D4-9B7B-3BC124D5D3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学校施設】&#10;一人当たり面積グラフ枠">
          <a:extLst>
            <a:ext uri="{FF2B5EF4-FFF2-40B4-BE49-F238E27FC236}">
              <a16:creationId xmlns:a16="http://schemas.microsoft.com/office/drawing/2014/main" id="{27B470A2-E207-4F56-BF95-4706D4CD4EA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20574</xdr:rowOff>
    </xdr:from>
    <xdr:to>
      <xdr:col>116</xdr:col>
      <xdr:colOff>62864</xdr:colOff>
      <xdr:row>62</xdr:row>
      <xdr:rowOff>88392</xdr:rowOff>
    </xdr:to>
    <xdr:cxnSp macro="">
      <xdr:nvCxnSpPr>
        <xdr:cNvPr id="681" name="直線コネクタ 680">
          <a:extLst>
            <a:ext uri="{FF2B5EF4-FFF2-40B4-BE49-F238E27FC236}">
              <a16:creationId xmlns:a16="http://schemas.microsoft.com/office/drawing/2014/main" id="{D149D982-084F-4559-AAA9-3E73FF989317}"/>
            </a:ext>
          </a:extLst>
        </xdr:cNvPr>
        <xdr:cNvCxnSpPr/>
      </xdr:nvCxnSpPr>
      <xdr:spPr>
        <a:xfrm flipV="1">
          <a:off x="22160864" y="9450324"/>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92219</xdr:rowOff>
    </xdr:from>
    <xdr:ext cx="469744" cy="259045"/>
    <xdr:sp macro="" textlink="">
      <xdr:nvSpPr>
        <xdr:cNvPr id="682" name="【学校施設】&#10;一人当たり面積最小値テキスト">
          <a:extLst>
            <a:ext uri="{FF2B5EF4-FFF2-40B4-BE49-F238E27FC236}">
              <a16:creationId xmlns:a16="http://schemas.microsoft.com/office/drawing/2014/main" id="{6E39D8D7-1C99-4C86-953C-0FB74005C724}"/>
            </a:ext>
          </a:extLst>
        </xdr:cNvPr>
        <xdr:cNvSpPr txBox="1"/>
      </xdr:nvSpPr>
      <xdr:spPr>
        <a:xfrm>
          <a:off x="22199600"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88392</xdr:rowOff>
    </xdr:from>
    <xdr:to>
      <xdr:col>116</xdr:col>
      <xdr:colOff>152400</xdr:colOff>
      <xdr:row>62</xdr:row>
      <xdr:rowOff>88392</xdr:rowOff>
    </xdr:to>
    <xdr:cxnSp macro="">
      <xdr:nvCxnSpPr>
        <xdr:cNvPr id="683" name="直線コネクタ 682">
          <a:extLst>
            <a:ext uri="{FF2B5EF4-FFF2-40B4-BE49-F238E27FC236}">
              <a16:creationId xmlns:a16="http://schemas.microsoft.com/office/drawing/2014/main" id="{F9EFD774-CFA6-4E7D-A3DF-051510C5B8C1}"/>
            </a:ext>
          </a:extLst>
        </xdr:cNvPr>
        <xdr:cNvCxnSpPr/>
      </xdr:nvCxnSpPr>
      <xdr:spPr>
        <a:xfrm>
          <a:off x="22072600" y="1071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138701</xdr:rowOff>
    </xdr:from>
    <xdr:ext cx="469744" cy="259045"/>
    <xdr:sp macro="" textlink="">
      <xdr:nvSpPr>
        <xdr:cNvPr id="684" name="【学校施設】&#10;一人当たり面積最大値テキスト">
          <a:extLst>
            <a:ext uri="{FF2B5EF4-FFF2-40B4-BE49-F238E27FC236}">
              <a16:creationId xmlns:a16="http://schemas.microsoft.com/office/drawing/2014/main" id="{91CDB64F-E6C5-425D-9C61-719BC1FD8B15}"/>
            </a:ext>
          </a:extLst>
        </xdr:cNvPr>
        <xdr:cNvSpPr txBox="1"/>
      </xdr:nvSpPr>
      <xdr:spPr>
        <a:xfrm>
          <a:off x="22199600" y="92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20574</xdr:rowOff>
    </xdr:from>
    <xdr:to>
      <xdr:col>116</xdr:col>
      <xdr:colOff>152400</xdr:colOff>
      <xdr:row>55</xdr:row>
      <xdr:rowOff>20574</xdr:rowOff>
    </xdr:to>
    <xdr:cxnSp macro="">
      <xdr:nvCxnSpPr>
        <xdr:cNvPr id="685" name="直線コネクタ 684">
          <a:extLst>
            <a:ext uri="{FF2B5EF4-FFF2-40B4-BE49-F238E27FC236}">
              <a16:creationId xmlns:a16="http://schemas.microsoft.com/office/drawing/2014/main" id="{288A685E-9E04-4243-BDC4-8909937C6ADF}"/>
            </a:ext>
          </a:extLst>
        </xdr:cNvPr>
        <xdr:cNvCxnSpPr/>
      </xdr:nvCxnSpPr>
      <xdr:spPr>
        <a:xfrm>
          <a:off x="22072600" y="945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127525</xdr:rowOff>
    </xdr:from>
    <xdr:ext cx="469744" cy="259045"/>
    <xdr:sp macro="" textlink="">
      <xdr:nvSpPr>
        <xdr:cNvPr id="686" name="【学校施設】&#10;一人当たり面積平均値テキスト">
          <a:extLst>
            <a:ext uri="{FF2B5EF4-FFF2-40B4-BE49-F238E27FC236}">
              <a16:creationId xmlns:a16="http://schemas.microsoft.com/office/drawing/2014/main" id="{07F06941-A337-4C10-80D6-482D02D158DF}"/>
            </a:ext>
          </a:extLst>
        </xdr:cNvPr>
        <xdr:cNvSpPr txBox="1"/>
      </xdr:nvSpPr>
      <xdr:spPr>
        <a:xfrm>
          <a:off x="22199600" y="1007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104648</xdr:rowOff>
    </xdr:from>
    <xdr:to>
      <xdr:col>116</xdr:col>
      <xdr:colOff>114300</xdr:colOff>
      <xdr:row>60</xdr:row>
      <xdr:rowOff>34798</xdr:rowOff>
    </xdr:to>
    <xdr:sp macro="" textlink="">
      <xdr:nvSpPr>
        <xdr:cNvPr id="687" name="フローチャート: 判断 686">
          <a:extLst>
            <a:ext uri="{FF2B5EF4-FFF2-40B4-BE49-F238E27FC236}">
              <a16:creationId xmlns:a16="http://schemas.microsoft.com/office/drawing/2014/main" id="{229CDF19-F2CA-43BC-8F7D-3E9C33916FA4}"/>
            </a:ext>
          </a:extLst>
        </xdr:cNvPr>
        <xdr:cNvSpPr/>
      </xdr:nvSpPr>
      <xdr:spPr>
        <a:xfrm>
          <a:off x="221107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129794</xdr:rowOff>
    </xdr:from>
    <xdr:to>
      <xdr:col>112</xdr:col>
      <xdr:colOff>38100</xdr:colOff>
      <xdr:row>60</xdr:row>
      <xdr:rowOff>59944</xdr:rowOff>
    </xdr:to>
    <xdr:sp macro="" textlink="">
      <xdr:nvSpPr>
        <xdr:cNvPr id="688" name="フローチャート: 判断 687">
          <a:extLst>
            <a:ext uri="{FF2B5EF4-FFF2-40B4-BE49-F238E27FC236}">
              <a16:creationId xmlns:a16="http://schemas.microsoft.com/office/drawing/2014/main" id="{B25761D8-BE6A-464D-B5B4-6CF94AEE9CAA}"/>
            </a:ext>
          </a:extLst>
        </xdr:cNvPr>
        <xdr:cNvSpPr/>
      </xdr:nvSpPr>
      <xdr:spPr>
        <a:xfrm>
          <a:off x="21272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2540</xdr:rowOff>
    </xdr:from>
    <xdr:to>
      <xdr:col>107</xdr:col>
      <xdr:colOff>101600</xdr:colOff>
      <xdr:row>59</xdr:row>
      <xdr:rowOff>104140</xdr:rowOff>
    </xdr:to>
    <xdr:sp macro="" textlink="">
      <xdr:nvSpPr>
        <xdr:cNvPr id="689" name="フローチャート: 判断 688">
          <a:extLst>
            <a:ext uri="{FF2B5EF4-FFF2-40B4-BE49-F238E27FC236}">
              <a16:creationId xmlns:a16="http://schemas.microsoft.com/office/drawing/2014/main" id="{FF09B8A9-4D64-4217-92FC-74958094904F}"/>
            </a:ext>
          </a:extLst>
        </xdr:cNvPr>
        <xdr:cNvSpPr/>
      </xdr:nvSpPr>
      <xdr:spPr>
        <a:xfrm>
          <a:off x="20383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90" name="フローチャート: 判断 689">
          <a:extLst>
            <a:ext uri="{FF2B5EF4-FFF2-40B4-BE49-F238E27FC236}">
              <a16:creationId xmlns:a16="http://schemas.microsoft.com/office/drawing/2014/main" id="{972AA0BD-C31C-4044-AA6C-53E3425FC0AF}"/>
            </a:ext>
          </a:extLst>
        </xdr:cNvPr>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129794</xdr:rowOff>
    </xdr:from>
    <xdr:to>
      <xdr:col>98</xdr:col>
      <xdr:colOff>38100</xdr:colOff>
      <xdr:row>61</xdr:row>
      <xdr:rowOff>59944</xdr:rowOff>
    </xdr:to>
    <xdr:sp macro="" textlink="">
      <xdr:nvSpPr>
        <xdr:cNvPr id="691" name="フローチャート: 判断 690">
          <a:extLst>
            <a:ext uri="{FF2B5EF4-FFF2-40B4-BE49-F238E27FC236}">
              <a16:creationId xmlns:a16="http://schemas.microsoft.com/office/drawing/2014/main" id="{74FEBEB7-39F8-4E34-8DF6-709D239C4E1E}"/>
            </a:ext>
          </a:extLst>
        </xdr:cNvPr>
        <xdr:cNvSpPr/>
      </xdr:nvSpPr>
      <xdr:spPr>
        <a:xfrm>
          <a:off x="18605500" y="1041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D46E089-D10A-491B-A229-9F74BC6C31B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B82BF2D-369A-407D-AC86-3AE9F9BF22D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483B139-D9BE-45FF-9912-2F358D4B35A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01DD6F9-A70F-45BA-8792-F8548E1445D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ECA4F2D9-5F6E-445F-9F13-D0F22E45FEB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697" name="楕円 696">
          <a:extLst>
            <a:ext uri="{FF2B5EF4-FFF2-40B4-BE49-F238E27FC236}">
              <a16:creationId xmlns:a16="http://schemas.microsoft.com/office/drawing/2014/main" id="{C62D7104-C730-437B-8EA5-3464DDF17259}"/>
            </a:ext>
          </a:extLst>
        </xdr:cNvPr>
        <xdr:cNvSpPr/>
      </xdr:nvSpPr>
      <xdr:spPr>
        <a:xfrm>
          <a:off x="221107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152417</xdr:rowOff>
    </xdr:from>
    <xdr:ext cx="469744" cy="259045"/>
    <xdr:sp macro="" textlink="">
      <xdr:nvSpPr>
        <xdr:cNvPr id="698" name="【学校施設】&#10;一人当たり面積該当値テキスト">
          <a:extLst>
            <a:ext uri="{FF2B5EF4-FFF2-40B4-BE49-F238E27FC236}">
              <a16:creationId xmlns:a16="http://schemas.microsoft.com/office/drawing/2014/main" id="{58FDFE19-EF40-47C7-A673-70D0FDF0DB61}"/>
            </a:ext>
          </a:extLst>
        </xdr:cNvPr>
        <xdr:cNvSpPr txBox="1"/>
      </xdr:nvSpPr>
      <xdr:spPr>
        <a:xfrm>
          <a:off x="22199600"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125222</xdr:rowOff>
    </xdr:from>
    <xdr:to>
      <xdr:col>112</xdr:col>
      <xdr:colOff>38100</xdr:colOff>
      <xdr:row>60</xdr:row>
      <xdr:rowOff>55372</xdr:rowOff>
    </xdr:to>
    <xdr:sp macro="" textlink="">
      <xdr:nvSpPr>
        <xdr:cNvPr id="699" name="楕円 698">
          <a:extLst>
            <a:ext uri="{FF2B5EF4-FFF2-40B4-BE49-F238E27FC236}">
              <a16:creationId xmlns:a16="http://schemas.microsoft.com/office/drawing/2014/main" id="{DE4B974D-A025-47FE-B969-369029D37ED3}"/>
            </a:ext>
          </a:extLst>
        </xdr:cNvPr>
        <xdr:cNvSpPr/>
      </xdr:nvSpPr>
      <xdr:spPr>
        <a:xfrm>
          <a:off x="21272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4572</xdr:rowOff>
    </xdr:from>
    <xdr:to>
      <xdr:col>116</xdr:col>
      <xdr:colOff>63500</xdr:colOff>
      <xdr:row>60</xdr:row>
      <xdr:rowOff>53340</xdr:rowOff>
    </xdr:to>
    <xdr:cxnSp macro="">
      <xdr:nvCxnSpPr>
        <xdr:cNvPr id="700" name="直線コネクタ 699">
          <a:extLst>
            <a:ext uri="{FF2B5EF4-FFF2-40B4-BE49-F238E27FC236}">
              <a16:creationId xmlns:a16="http://schemas.microsoft.com/office/drawing/2014/main" id="{1943AA56-9C97-48E9-871C-852CF83E56C3}"/>
            </a:ext>
          </a:extLst>
        </xdr:cNvPr>
        <xdr:cNvCxnSpPr/>
      </xdr:nvCxnSpPr>
      <xdr:spPr>
        <a:xfrm>
          <a:off x="21323300" y="10291572"/>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132080</xdr:rowOff>
    </xdr:from>
    <xdr:to>
      <xdr:col>107</xdr:col>
      <xdr:colOff>101600</xdr:colOff>
      <xdr:row>60</xdr:row>
      <xdr:rowOff>62230</xdr:rowOff>
    </xdr:to>
    <xdr:sp macro="" textlink="">
      <xdr:nvSpPr>
        <xdr:cNvPr id="701" name="楕円 700">
          <a:extLst>
            <a:ext uri="{FF2B5EF4-FFF2-40B4-BE49-F238E27FC236}">
              <a16:creationId xmlns:a16="http://schemas.microsoft.com/office/drawing/2014/main" id="{197E7180-921F-416B-B112-997008F1C958}"/>
            </a:ext>
          </a:extLst>
        </xdr:cNvPr>
        <xdr:cNvSpPr/>
      </xdr:nvSpPr>
      <xdr:spPr>
        <a:xfrm>
          <a:off x="2038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xdr:rowOff>
    </xdr:from>
    <xdr:to>
      <xdr:col>111</xdr:col>
      <xdr:colOff>177800</xdr:colOff>
      <xdr:row>60</xdr:row>
      <xdr:rowOff>11430</xdr:rowOff>
    </xdr:to>
    <xdr:cxnSp macro="">
      <xdr:nvCxnSpPr>
        <xdr:cNvPr id="702" name="直線コネクタ 701">
          <a:extLst>
            <a:ext uri="{FF2B5EF4-FFF2-40B4-BE49-F238E27FC236}">
              <a16:creationId xmlns:a16="http://schemas.microsoft.com/office/drawing/2014/main" id="{823C9703-C220-408A-A0CD-1FC8A5D77610}"/>
            </a:ext>
          </a:extLst>
        </xdr:cNvPr>
        <xdr:cNvCxnSpPr/>
      </xdr:nvCxnSpPr>
      <xdr:spPr>
        <a:xfrm flipV="1">
          <a:off x="20434300" y="102915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703" name="楕円 702">
          <a:extLst>
            <a:ext uri="{FF2B5EF4-FFF2-40B4-BE49-F238E27FC236}">
              <a16:creationId xmlns:a16="http://schemas.microsoft.com/office/drawing/2014/main" id="{E4F8C30C-D69B-4DB5-8206-17AF673AE08D}"/>
            </a:ext>
          </a:extLst>
        </xdr:cNvPr>
        <xdr:cNvSpPr/>
      </xdr:nvSpPr>
      <xdr:spPr>
        <a:xfrm>
          <a:off x="194945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xdr:rowOff>
    </xdr:from>
    <xdr:to>
      <xdr:col>107</xdr:col>
      <xdr:colOff>50800</xdr:colOff>
      <xdr:row>63</xdr:row>
      <xdr:rowOff>13716</xdr:rowOff>
    </xdr:to>
    <xdr:cxnSp macro="">
      <xdr:nvCxnSpPr>
        <xdr:cNvPr id="704" name="直線コネクタ 703">
          <a:extLst>
            <a:ext uri="{FF2B5EF4-FFF2-40B4-BE49-F238E27FC236}">
              <a16:creationId xmlns:a16="http://schemas.microsoft.com/office/drawing/2014/main" id="{746C21E9-08C4-4E9E-87B3-87AC532C683D}"/>
            </a:ext>
          </a:extLst>
        </xdr:cNvPr>
        <xdr:cNvCxnSpPr/>
      </xdr:nvCxnSpPr>
      <xdr:spPr>
        <a:xfrm flipV="1">
          <a:off x="19545300" y="1029843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78740</xdr:rowOff>
    </xdr:from>
    <xdr:to>
      <xdr:col>98</xdr:col>
      <xdr:colOff>38100</xdr:colOff>
      <xdr:row>60</xdr:row>
      <xdr:rowOff>8890</xdr:rowOff>
    </xdr:to>
    <xdr:sp macro="" textlink="">
      <xdr:nvSpPr>
        <xdr:cNvPr id="705" name="楕円 704">
          <a:extLst>
            <a:ext uri="{FF2B5EF4-FFF2-40B4-BE49-F238E27FC236}">
              <a16:creationId xmlns:a16="http://schemas.microsoft.com/office/drawing/2014/main" id="{B7E8D236-1B12-4036-A0AC-BE1993D3EFF0}"/>
            </a:ext>
          </a:extLst>
        </xdr:cNvPr>
        <xdr:cNvSpPr/>
      </xdr:nvSpPr>
      <xdr:spPr>
        <a:xfrm>
          <a:off x="18605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129540</xdr:rowOff>
    </xdr:from>
    <xdr:to>
      <xdr:col>102</xdr:col>
      <xdr:colOff>114300</xdr:colOff>
      <xdr:row>63</xdr:row>
      <xdr:rowOff>13716</xdr:rowOff>
    </xdr:to>
    <xdr:cxnSp macro="">
      <xdr:nvCxnSpPr>
        <xdr:cNvPr id="706" name="直線コネクタ 705">
          <a:extLst>
            <a:ext uri="{FF2B5EF4-FFF2-40B4-BE49-F238E27FC236}">
              <a16:creationId xmlns:a16="http://schemas.microsoft.com/office/drawing/2014/main" id="{8339AD99-173C-4F18-8B91-A65126A4DCC3}"/>
            </a:ext>
          </a:extLst>
        </xdr:cNvPr>
        <xdr:cNvCxnSpPr/>
      </xdr:nvCxnSpPr>
      <xdr:spPr>
        <a:xfrm>
          <a:off x="18656300" y="10245090"/>
          <a:ext cx="889000" cy="56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51071</xdr:rowOff>
    </xdr:from>
    <xdr:ext cx="469744" cy="259045"/>
    <xdr:sp macro="" textlink="">
      <xdr:nvSpPr>
        <xdr:cNvPr id="707" name="n_1aveValue【学校施設】&#10;一人当たり面積">
          <a:extLst>
            <a:ext uri="{FF2B5EF4-FFF2-40B4-BE49-F238E27FC236}">
              <a16:creationId xmlns:a16="http://schemas.microsoft.com/office/drawing/2014/main" id="{D1A504C1-AC07-483A-A332-D308D976FDD7}"/>
            </a:ext>
          </a:extLst>
        </xdr:cNvPr>
        <xdr:cNvSpPr txBox="1"/>
      </xdr:nvSpPr>
      <xdr:spPr>
        <a:xfrm>
          <a:off x="21075727" y="1033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120667</xdr:rowOff>
    </xdr:from>
    <xdr:ext cx="469744" cy="259045"/>
    <xdr:sp macro="" textlink="">
      <xdr:nvSpPr>
        <xdr:cNvPr id="708" name="n_2aveValue【学校施設】&#10;一人当たり面積">
          <a:extLst>
            <a:ext uri="{FF2B5EF4-FFF2-40B4-BE49-F238E27FC236}">
              <a16:creationId xmlns:a16="http://schemas.microsoft.com/office/drawing/2014/main" id="{8818EC0B-F215-44D1-B63D-B86257BF86FC}"/>
            </a:ext>
          </a:extLst>
        </xdr:cNvPr>
        <xdr:cNvSpPr txBox="1"/>
      </xdr:nvSpPr>
      <xdr:spPr>
        <a:xfrm>
          <a:off x="20199427" y="989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161053</xdr:rowOff>
    </xdr:from>
    <xdr:ext cx="469744" cy="259045"/>
    <xdr:sp macro="" textlink="">
      <xdr:nvSpPr>
        <xdr:cNvPr id="709" name="n_3aveValue【学校施設】&#10;一人当たり面積">
          <a:extLst>
            <a:ext uri="{FF2B5EF4-FFF2-40B4-BE49-F238E27FC236}">
              <a16:creationId xmlns:a16="http://schemas.microsoft.com/office/drawing/2014/main" id="{98A4249F-920D-4D34-A9AA-994F361BF45B}"/>
            </a:ext>
          </a:extLst>
        </xdr:cNvPr>
        <xdr:cNvSpPr txBox="1"/>
      </xdr:nvSpPr>
      <xdr:spPr>
        <a:xfrm>
          <a:off x="193104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51071</xdr:rowOff>
    </xdr:from>
    <xdr:ext cx="469744" cy="259045"/>
    <xdr:sp macro="" textlink="">
      <xdr:nvSpPr>
        <xdr:cNvPr id="710" name="n_4aveValue【学校施設】&#10;一人当たり面積">
          <a:extLst>
            <a:ext uri="{FF2B5EF4-FFF2-40B4-BE49-F238E27FC236}">
              <a16:creationId xmlns:a16="http://schemas.microsoft.com/office/drawing/2014/main" id="{1F987BE2-2E8F-4D38-BD80-1F3BC3759490}"/>
            </a:ext>
          </a:extLst>
        </xdr:cNvPr>
        <xdr:cNvSpPr txBox="1"/>
      </xdr:nvSpPr>
      <xdr:spPr>
        <a:xfrm>
          <a:off x="18421427" y="105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71899</xdr:rowOff>
    </xdr:from>
    <xdr:ext cx="469744" cy="259045"/>
    <xdr:sp macro="" textlink="">
      <xdr:nvSpPr>
        <xdr:cNvPr id="711" name="n_1mainValue【学校施設】&#10;一人当たり面積">
          <a:extLst>
            <a:ext uri="{FF2B5EF4-FFF2-40B4-BE49-F238E27FC236}">
              <a16:creationId xmlns:a16="http://schemas.microsoft.com/office/drawing/2014/main" id="{8EFFA2E8-2941-4188-AAD9-5E19BE31FAB8}"/>
            </a:ext>
          </a:extLst>
        </xdr:cNvPr>
        <xdr:cNvSpPr txBox="1"/>
      </xdr:nvSpPr>
      <xdr:spPr>
        <a:xfrm>
          <a:off x="21075727"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53357</xdr:rowOff>
    </xdr:from>
    <xdr:ext cx="469744" cy="259045"/>
    <xdr:sp macro="" textlink="">
      <xdr:nvSpPr>
        <xdr:cNvPr id="712" name="n_2mainValue【学校施設】&#10;一人当たり面積">
          <a:extLst>
            <a:ext uri="{FF2B5EF4-FFF2-40B4-BE49-F238E27FC236}">
              <a16:creationId xmlns:a16="http://schemas.microsoft.com/office/drawing/2014/main" id="{432AE688-41B1-49EC-867F-D5945CECF154}"/>
            </a:ext>
          </a:extLst>
        </xdr:cNvPr>
        <xdr:cNvSpPr txBox="1"/>
      </xdr:nvSpPr>
      <xdr:spPr>
        <a:xfrm>
          <a:off x="20199427" y="1034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713" name="n_3mainValue【学校施設】&#10;一人当たり面積">
          <a:extLst>
            <a:ext uri="{FF2B5EF4-FFF2-40B4-BE49-F238E27FC236}">
              <a16:creationId xmlns:a16="http://schemas.microsoft.com/office/drawing/2014/main" id="{9761E1FB-CB45-49FC-9134-FE69F52F4464}"/>
            </a:ext>
          </a:extLst>
        </xdr:cNvPr>
        <xdr:cNvSpPr txBox="1"/>
      </xdr:nvSpPr>
      <xdr:spPr>
        <a:xfrm>
          <a:off x="19310427" y="1085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25417</xdr:rowOff>
    </xdr:from>
    <xdr:ext cx="469744" cy="259045"/>
    <xdr:sp macro="" textlink="">
      <xdr:nvSpPr>
        <xdr:cNvPr id="714" name="n_4mainValue【学校施設】&#10;一人当たり面積">
          <a:extLst>
            <a:ext uri="{FF2B5EF4-FFF2-40B4-BE49-F238E27FC236}">
              <a16:creationId xmlns:a16="http://schemas.microsoft.com/office/drawing/2014/main" id="{33FBA9E4-0506-4A50-BFE1-998CE7962EEB}"/>
            </a:ext>
          </a:extLst>
        </xdr:cNvPr>
        <xdr:cNvSpPr txBox="1"/>
      </xdr:nvSpPr>
      <xdr:spPr>
        <a:xfrm>
          <a:off x="18421427"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5" name="正方形/長方形 714">
          <a:extLst>
            <a:ext uri="{FF2B5EF4-FFF2-40B4-BE49-F238E27FC236}">
              <a16:creationId xmlns:a16="http://schemas.microsoft.com/office/drawing/2014/main" id="{19D5A68E-8218-418A-8C27-03266D33AF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6" name="正方形/長方形 715">
          <a:extLst>
            <a:ext uri="{FF2B5EF4-FFF2-40B4-BE49-F238E27FC236}">
              <a16:creationId xmlns:a16="http://schemas.microsoft.com/office/drawing/2014/main" id="{CDC49D8B-3BEC-49BF-B1BF-DB1DE2411A8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7" name="正方形/長方形 716">
          <a:extLst>
            <a:ext uri="{FF2B5EF4-FFF2-40B4-BE49-F238E27FC236}">
              <a16:creationId xmlns:a16="http://schemas.microsoft.com/office/drawing/2014/main" id="{6A5C05C4-D0D4-4A49-BF73-9EF850D2CD9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8" name="正方形/長方形 717">
          <a:extLst>
            <a:ext uri="{FF2B5EF4-FFF2-40B4-BE49-F238E27FC236}">
              <a16:creationId xmlns:a16="http://schemas.microsoft.com/office/drawing/2014/main" id="{0011C2F3-057A-4CCF-A1AA-C6393E9EDD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9" name="正方形/長方形 718">
          <a:extLst>
            <a:ext uri="{FF2B5EF4-FFF2-40B4-BE49-F238E27FC236}">
              <a16:creationId xmlns:a16="http://schemas.microsoft.com/office/drawing/2014/main" id="{1BFD8457-716E-4340-BC38-01EBAFDD22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0" name="正方形/長方形 719">
          <a:extLst>
            <a:ext uri="{FF2B5EF4-FFF2-40B4-BE49-F238E27FC236}">
              <a16:creationId xmlns:a16="http://schemas.microsoft.com/office/drawing/2014/main" id="{2BE429F3-AC95-4864-8CD0-E456D668478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1" name="正方形/長方形 720">
          <a:extLst>
            <a:ext uri="{FF2B5EF4-FFF2-40B4-BE49-F238E27FC236}">
              <a16:creationId xmlns:a16="http://schemas.microsoft.com/office/drawing/2014/main" id="{B21A7650-F09A-4648-A271-D9BCC4013C7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正方形/長方形 721">
          <a:extLst>
            <a:ext uri="{FF2B5EF4-FFF2-40B4-BE49-F238E27FC236}">
              <a16:creationId xmlns:a16="http://schemas.microsoft.com/office/drawing/2014/main" id="{9C718DF1-D9D2-460A-90B2-91ACDAF16F7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3" name="テキスト ボックス 722">
          <a:extLst>
            <a:ext uri="{FF2B5EF4-FFF2-40B4-BE49-F238E27FC236}">
              <a16:creationId xmlns:a16="http://schemas.microsoft.com/office/drawing/2014/main" id="{C72687DC-E2E4-455C-B422-8466EA00D8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4" name="直線コネクタ 723">
          <a:extLst>
            <a:ext uri="{FF2B5EF4-FFF2-40B4-BE49-F238E27FC236}">
              <a16:creationId xmlns:a16="http://schemas.microsoft.com/office/drawing/2014/main" id="{A745B244-C25A-4E8F-86CA-0B3ECBE0EB6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5" name="テキスト ボックス 724">
          <a:extLst>
            <a:ext uri="{FF2B5EF4-FFF2-40B4-BE49-F238E27FC236}">
              <a16:creationId xmlns:a16="http://schemas.microsoft.com/office/drawing/2014/main" id="{77520C8D-15A7-423E-A606-8D8A3677B7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6" name="直線コネクタ 725">
          <a:extLst>
            <a:ext uri="{FF2B5EF4-FFF2-40B4-BE49-F238E27FC236}">
              <a16:creationId xmlns:a16="http://schemas.microsoft.com/office/drawing/2014/main" id="{E9EABEE4-F780-4FCF-9B1A-0F83BE8ED73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7" name="テキスト ボックス 726">
          <a:extLst>
            <a:ext uri="{FF2B5EF4-FFF2-40B4-BE49-F238E27FC236}">
              <a16:creationId xmlns:a16="http://schemas.microsoft.com/office/drawing/2014/main" id="{0437AED2-E9A4-4723-A420-6F2B5294168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8" name="直線コネクタ 727">
          <a:extLst>
            <a:ext uri="{FF2B5EF4-FFF2-40B4-BE49-F238E27FC236}">
              <a16:creationId xmlns:a16="http://schemas.microsoft.com/office/drawing/2014/main" id="{48B4D5EB-3366-4D90-A84D-D760755E0D7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9" name="テキスト ボックス 728">
          <a:extLst>
            <a:ext uri="{FF2B5EF4-FFF2-40B4-BE49-F238E27FC236}">
              <a16:creationId xmlns:a16="http://schemas.microsoft.com/office/drawing/2014/main" id="{DE6F00E9-419B-4FB2-8EEF-5F609F4CFC9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0" name="直線コネクタ 729">
          <a:extLst>
            <a:ext uri="{FF2B5EF4-FFF2-40B4-BE49-F238E27FC236}">
              <a16:creationId xmlns:a16="http://schemas.microsoft.com/office/drawing/2014/main" id="{6EC99201-0ADC-47F8-A9A9-1F3F95C1D52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1" name="テキスト ボックス 730">
          <a:extLst>
            <a:ext uri="{FF2B5EF4-FFF2-40B4-BE49-F238E27FC236}">
              <a16:creationId xmlns:a16="http://schemas.microsoft.com/office/drawing/2014/main" id="{651DCD8B-39D7-491F-A4ED-0D60D577B7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2" name="直線コネクタ 731">
          <a:extLst>
            <a:ext uri="{FF2B5EF4-FFF2-40B4-BE49-F238E27FC236}">
              <a16:creationId xmlns:a16="http://schemas.microsoft.com/office/drawing/2014/main" id="{5A51FEE5-F59E-41B1-B84C-656042EB58F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3" name="テキスト ボックス 732">
          <a:extLst>
            <a:ext uri="{FF2B5EF4-FFF2-40B4-BE49-F238E27FC236}">
              <a16:creationId xmlns:a16="http://schemas.microsoft.com/office/drawing/2014/main" id="{5A7B4B06-4EC3-4D95-A2EC-44163BC1D1B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4" name="直線コネクタ 733">
          <a:extLst>
            <a:ext uri="{FF2B5EF4-FFF2-40B4-BE49-F238E27FC236}">
              <a16:creationId xmlns:a16="http://schemas.microsoft.com/office/drawing/2014/main" id="{81FB46FF-57EE-4975-95B4-2FF17F6A5A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5" name="テキスト ボックス 734">
          <a:extLst>
            <a:ext uri="{FF2B5EF4-FFF2-40B4-BE49-F238E27FC236}">
              <a16:creationId xmlns:a16="http://schemas.microsoft.com/office/drawing/2014/main" id="{AB9CB5A6-A81C-43A8-931C-EBFF76EF141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6" name="直線コネクタ 735">
          <a:extLst>
            <a:ext uri="{FF2B5EF4-FFF2-40B4-BE49-F238E27FC236}">
              <a16:creationId xmlns:a16="http://schemas.microsoft.com/office/drawing/2014/main" id="{03DA457A-17E3-488E-96DD-2BF30647CF6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7" name="テキスト ボックス 736">
          <a:extLst>
            <a:ext uri="{FF2B5EF4-FFF2-40B4-BE49-F238E27FC236}">
              <a16:creationId xmlns:a16="http://schemas.microsoft.com/office/drawing/2014/main" id="{5299DE0E-2ED8-4347-9A79-D854A617D67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a:extLst>
            <a:ext uri="{FF2B5EF4-FFF2-40B4-BE49-F238E27FC236}">
              <a16:creationId xmlns:a16="http://schemas.microsoft.com/office/drawing/2014/main" id="{80CA06A5-FAC2-4129-ABAE-FF95B540E45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児童館】&#10;有形固定資産減価償却率グラフ枠">
          <a:extLst>
            <a:ext uri="{FF2B5EF4-FFF2-40B4-BE49-F238E27FC236}">
              <a16:creationId xmlns:a16="http://schemas.microsoft.com/office/drawing/2014/main" id="{850217F3-DFB5-44F4-BE92-CA6A5F59554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103414</xdr:rowOff>
    </xdr:from>
    <xdr:to>
      <xdr:col>85</xdr:col>
      <xdr:colOff>126364</xdr:colOff>
      <xdr:row>86</xdr:row>
      <xdr:rowOff>168729</xdr:rowOff>
    </xdr:to>
    <xdr:cxnSp macro="">
      <xdr:nvCxnSpPr>
        <xdr:cNvPr id="740" name="直線コネクタ 739">
          <a:extLst>
            <a:ext uri="{FF2B5EF4-FFF2-40B4-BE49-F238E27FC236}">
              <a16:creationId xmlns:a16="http://schemas.microsoft.com/office/drawing/2014/main" id="{FC7BD8B3-0F2A-40B8-B564-2EB173F43B07}"/>
            </a:ext>
          </a:extLst>
        </xdr:cNvPr>
        <xdr:cNvCxnSpPr/>
      </xdr:nvCxnSpPr>
      <xdr:spPr>
        <a:xfrm flipV="1">
          <a:off x="16318864" y="13647964"/>
          <a:ext cx="0" cy="1265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1" name="【児童館】&#10;有形固定資産減価償却率最小値テキスト">
          <a:extLst>
            <a:ext uri="{FF2B5EF4-FFF2-40B4-BE49-F238E27FC236}">
              <a16:creationId xmlns:a16="http://schemas.microsoft.com/office/drawing/2014/main" id="{A3C99346-2713-4E17-9BE9-D6581280C0A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2" name="直線コネクタ 741">
          <a:extLst>
            <a:ext uri="{FF2B5EF4-FFF2-40B4-BE49-F238E27FC236}">
              <a16:creationId xmlns:a16="http://schemas.microsoft.com/office/drawing/2014/main" id="{C2E6C7D9-F77B-4AB4-8A61-32A44094D7C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50091</xdr:rowOff>
    </xdr:from>
    <xdr:ext cx="405111" cy="259045"/>
    <xdr:sp macro="" textlink="">
      <xdr:nvSpPr>
        <xdr:cNvPr id="743" name="【児童館】&#10;有形固定資産減価償却率最大値テキスト">
          <a:extLst>
            <a:ext uri="{FF2B5EF4-FFF2-40B4-BE49-F238E27FC236}">
              <a16:creationId xmlns:a16="http://schemas.microsoft.com/office/drawing/2014/main" id="{6C647A79-5E51-4EE3-A76B-2E9A4F3685A5}"/>
            </a:ext>
          </a:extLst>
        </xdr:cNvPr>
        <xdr:cNvSpPr txBox="1"/>
      </xdr:nvSpPr>
      <xdr:spPr>
        <a:xfrm>
          <a:off x="16357600" y="1342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103414</xdr:rowOff>
    </xdr:from>
    <xdr:to>
      <xdr:col>86</xdr:col>
      <xdr:colOff>25400</xdr:colOff>
      <xdr:row>79</xdr:row>
      <xdr:rowOff>103414</xdr:rowOff>
    </xdr:to>
    <xdr:cxnSp macro="">
      <xdr:nvCxnSpPr>
        <xdr:cNvPr id="744" name="直線コネクタ 743">
          <a:extLst>
            <a:ext uri="{FF2B5EF4-FFF2-40B4-BE49-F238E27FC236}">
              <a16:creationId xmlns:a16="http://schemas.microsoft.com/office/drawing/2014/main" id="{25FB459E-7719-40F8-A689-7AFC192BADF6}"/>
            </a:ext>
          </a:extLst>
        </xdr:cNvPr>
        <xdr:cNvCxnSpPr/>
      </xdr:nvCxnSpPr>
      <xdr:spPr>
        <a:xfrm>
          <a:off x="16230600" y="1364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117583</xdr:rowOff>
    </xdr:from>
    <xdr:ext cx="405111" cy="259045"/>
    <xdr:sp macro="" textlink="">
      <xdr:nvSpPr>
        <xdr:cNvPr id="745" name="【児童館】&#10;有形固定資産減価償却率平均値テキスト">
          <a:extLst>
            <a:ext uri="{FF2B5EF4-FFF2-40B4-BE49-F238E27FC236}">
              <a16:creationId xmlns:a16="http://schemas.microsoft.com/office/drawing/2014/main" id="{A117CA69-B079-4018-BA85-F8E55C91DD0B}"/>
            </a:ext>
          </a:extLst>
        </xdr:cNvPr>
        <xdr:cNvSpPr txBox="1"/>
      </xdr:nvSpPr>
      <xdr:spPr>
        <a:xfrm>
          <a:off x="16357600" y="14176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746" name="フローチャート: 判断 745">
          <a:extLst>
            <a:ext uri="{FF2B5EF4-FFF2-40B4-BE49-F238E27FC236}">
              <a16:creationId xmlns:a16="http://schemas.microsoft.com/office/drawing/2014/main" id="{9A1A4EA0-B13B-457E-8A11-B73AD36C2592}"/>
            </a:ext>
          </a:extLst>
        </xdr:cNvPr>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747" name="フローチャート: 判断 746">
          <a:extLst>
            <a:ext uri="{FF2B5EF4-FFF2-40B4-BE49-F238E27FC236}">
              <a16:creationId xmlns:a16="http://schemas.microsoft.com/office/drawing/2014/main" id="{9479DE1B-4287-4279-B9DC-B07CD2692678}"/>
            </a:ext>
          </a:extLst>
        </xdr:cNvPr>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114663</xdr:rowOff>
    </xdr:from>
    <xdr:to>
      <xdr:col>76</xdr:col>
      <xdr:colOff>165100</xdr:colOff>
      <xdr:row>83</xdr:row>
      <xdr:rowOff>44813</xdr:rowOff>
    </xdr:to>
    <xdr:sp macro="" textlink="">
      <xdr:nvSpPr>
        <xdr:cNvPr id="748" name="フローチャート: 判断 747">
          <a:extLst>
            <a:ext uri="{FF2B5EF4-FFF2-40B4-BE49-F238E27FC236}">
              <a16:creationId xmlns:a16="http://schemas.microsoft.com/office/drawing/2014/main" id="{C2F01654-81CB-44CD-A5B4-755A492BD489}"/>
            </a:ext>
          </a:extLst>
        </xdr:cNvPr>
        <xdr:cNvSpPr/>
      </xdr:nvSpPr>
      <xdr:spPr>
        <a:xfrm>
          <a:off x="14541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80373</xdr:rowOff>
    </xdr:from>
    <xdr:to>
      <xdr:col>72</xdr:col>
      <xdr:colOff>38100</xdr:colOff>
      <xdr:row>83</xdr:row>
      <xdr:rowOff>10523</xdr:rowOff>
    </xdr:to>
    <xdr:sp macro="" textlink="">
      <xdr:nvSpPr>
        <xdr:cNvPr id="749" name="フローチャート: 判断 748">
          <a:extLst>
            <a:ext uri="{FF2B5EF4-FFF2-40B4-BE49-F238E27FC236}">
              <a16:creationId xmlns:a16="http://schemas.microsoft.com/office/drawing/2014/main" id="{AD10FBCE-B7B3-4EA7-A1E2-0F7AC93DE628}"/>
            </a:ext>
          </a:extLst>
        </xdr:cNvPr>
        <xdr:cNvSpPr/>
      </xdr:nvSpPr>
      <xdr:spPr>
        <a:xfrm>
          <a:off x="13652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750" name="フローチャート: 判断 749">
          <a:extLst>
            <a:ext uri="{FF2B5EF4-FFF2-40B4-BE49-F238E27FC236}">
              <a16:creationId xmlns:a16="http://schemas.microsoft.com/office/drawing/2014/main" id="{CDF19704-28F4-4DD1-8A50-90386CC43E7A}"/>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3836BB3E-7CAC-4A84-AB5F-44303C443D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63E92273-7F08-4285-BE10-2B88600534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71A47AED-573C-4E7D-8277-110AD7BDEE0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2B3EC7C-D682-4621-BECE-A767E93822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2E92597D-99E3-4AFD-9ECA-447C9B2088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93436</xdr:rowOff>
    </xdr:from>
    <xdr:to>
      <xdr:col>85</xdr:col>
      <xdr:colOff>177800</xdr:colOff>
      <xdr:row>80</xdr:row>
      <xdr:rowOff>23586</xdr:rowOff>
    </xdr:to>
    <xdr:sp macro="" textlink="">
      <xdr:nvSpPr>
        <xdr:cNvPr id="756" name="楕円 755">
          <a:extLst>
            <a:ext uri="{FF2B5EF4-FFF2-40B4-BE49-F238E27FC236}">
              <a16:creationId xmlns:a16="http://schemas.microsoft.com/office/drawing/2014/main" id="{CD732957-D461-4C03-B29C-BCEAE3D636A1}"/>
            </a:ext>
          </a:extLst>
        </xdr:cNvPr>
        <xdr:cNvSpPr/>
      </xdr:nvSpPr>
      <xdr:spPr>
        <a:xfrm>
          <a:off x="16268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8363</xdr:rowOff>
    </xdr:from>
    <xdr:ext cx="405111" cy="259045"/>
    <xdr:sp macro="" textlink="">
      <xdr:nvSpPr>
        <xdr:cNvPr id="757" name="【児童館】&#10;有形固定資産減価償却率該当値テキスト">
          <a:extLst>
            <a:ext uri="{FF2B5EF4-FFF2-40B4-BE49-F238E27FC236}">
              <a16:creationId xmlns:a16="http://schemas.microsoft.com/office/drawing/2014/main" id="{DF9440EA-AEA9-4583-AE65-DA5CBEDB95D8}"/>
            </a:ext>
          </a:extLst>
        </xdr:cNvPr>
        <xdr:cNvSpPr txBox="1"/>
      </xdr:nvSpPr>
      <xdr:spPr>
        <a:xfrm>
          <a:off x="16357600" y="13552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11793</xdr:rowOff>
    </xdr:from>
    <xdr:to>
      <xdr:col>81</xdr:col>
      <xdr:colOff>101600</xdr:colOff>
      <xdr:row>79</xdr:row>
      <xdr:rowOff>113393</xdr:rowOff>
    </xdr:to>
    <xdr:sp macro="" textlink="">
      <xdr:nvSpPr>
        <xdr:cNvPr id="758" name="楕円 757">
          <a:extLst>
            <a:ext uri="{FF2B5EF4-FFF2-40B4-BE49-F238E27FC236}">
              <a16:creationId xmlns:a16="http://schemas.microsoft.com/office/drawing/2014/main" id="{39048917-3439-45DC-B7F6-9142ADCB3783}"/>
            </a:ext>
          </a:extLst>
        </xdr:cNvPr>
        <xdr:cNvSpPr/>
      </xdr:nvSpPr>
      <xdr:spPr>
        <a:xfrm>
          <a:off x="15430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62593</xdr:rowOff>
    </xdr:from>
    <xdr:to>
      <xdr:col>85</xdr:col>
      <xdr:colOff>127000</xdr:colOff>
      <xdr:row>79</xdr:row>
      <xdr:rowOff>144236</xdr:rowOff>
    </xdr:to>
    <xdr:cxnSp macro="">
      <xdr:nvCxnSpPr>
        <xdr:cNvPr id="759" name="直線コネクタ 758">
          <a:extLst>
            <a:ext uri="{FF2B5EF4-FFF2-40B4-BE49-F238E27FC236}">
              <a16:creationId xmlns:a16="http://schemas.microsoft.com/office/drawing/2014/main" id="{14CD3476-0A11-4611-B363-B2E5E1119CB0}"/>
            </a:ext>
          </a:extLst>
        </xdr:cNvPr>
        <xdr:cNvCxnSpPr/>
      </xdr:nvCxnSpPr>
      <xdr:spPr>
        <a:xfrm>
          <a:off x="15481300" y="13607143"/>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760" name="楕円 759">
          <a:extLst>
            <a:ext uri="{FF2B5EF4-FFF2-40B4-BE49-F238E27FC236}">
              <a16:creationId xmlns:a16="http://schemas.microsoft.com/office/drawing/2014/main" id="{EF8F4446-0E2B-4CBC-B040-CEA8646694C7}"/>
            </a:ext>
          </a:extLst>
        </xdr:cNvPr>
        <xdr:cNvSpPr/>
      </xdr:nvSpPr>
      <xdr:spPr>
        <a:xfrm>
          <a:off x="14541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62593</xdr:rowOff>
    </xdr:to>
    <xdr:cxnSp macro="">
      <xdr:nvCxnSpPr>
        <xdr:cNvPr id="761" name="直線コネクタ 760">
          <a:extLst>
            <a:ext uri="{FF2B5EF4-FFF2-40B4-BE49-F238E27FC236}">
              <a16:creationId xmlns:a16="http://schemas.microsoft.com/office/drawing/2014/main" id="{E25DABD1-2E1E-4C2F-B11F-407EA4AFAF2E}"/>
            </a:ext>
          </a:extLst>
        </xdr:cNvPr>
        <xdr:cNvCxnSpPr/>
      </xdr:nvCxnSpPr>
      <xdr:spPr>
        <a:xfrm>
          <a:off x="14592300" y="13525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34652</xdr:rowOff>
    </xdr:from>
    <xdr:to>
      <xdr:col>72</xdr:col>
      <xdr:colOff>38100</xdr:colOff>
      <xdr:row>78</xdr:row>
      <xdr:rowOff>136252</xdr:rowOff>
    </xdr:to>
    <xdr:sp macro="" textlink="">
      <xdr:nvSpPr>
        <xdr:cNvPr id="762" name="楕円 761">
          <a:extLst>
            <a:ext uri="{FF2B5EF4-FFF2-40B4-BE49-F238E27FC236}">
              <a16:creationId xmlns:a16="http://schemas.microsoft.com/office/drawing/2014/main" id="{2DDA7640-F9A5-4232-BB83-2962350C92C9}"/>
            </a:ext>
          </a:extLst>
        </xdr:cNvPr>
        <xdr:cNvSpPr/>
      </xdr:nvSpPr>
      <xdr:spPr>
        <a:xfrm>
          <a:off x="13652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85452</xdr:rowOff>
    </xdr:from>
    <xdr:to>
      <xdr:col>76</xdr:col>
      <xdr:colOff>114300</xdr:colOff>
      <xdr:row>78</xdr:row>
      <xdr:rowOff>152400</xdr:rowOff>
    </xdr:to>
    <xdr:cxnSp macro="">
      <xdr:nvCxnSpPr>
        <xdr:cNvPr id="763" name="直線コネクタ 762">
          <a:extLst>
            <a:ext uri="{FF2B5EF4-FFF2-40B4-BE49-F238E27FC236}">
              <a16:creationId xmlns:a16="http://schemas.microsoft.com/office/drawing/2014/main" id="{A5EA07CA-72CE-41EA-B98F-BB58A5A02023}"/>
            </a:ext>
          </a:extLst>
        </xdr:cNvPr>
        <xdr:cNvCxnSpPr/>
      </xdr:nvCxnSpPr>
      <xdr:spPr>
        <a:xfrm>
          <a:off x="13703300" y="13458552"/>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57166</xdr:rowOff>
    </xdr:from>
    <xdr:ext cx="405111" cy="259045"/>
    <xdr:sp macro="" textlink="">
      <xdr:nvSpPr>
        <xdr:cNvPr id="764" name="n_1aveValue【児童館】&#10;有形固定資産減価償却率">
          <a:extLst>
            <a:ext uri="{FF2B5EF4-FFF2-40B4-BE49-F238E27FC236}">
              <a16:creationId xmlns:a16="http://schemas.microsoft.com/office/drawing/2014/main" id="{2FF59D30-DAA5-4436-BF66-313E0FFD13D4}"/>
            </a:ext>
          </a:extLst>
        </xdr:cNvPr>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35940</xdr:rowOff>
    </xdr:from>
    <xdr:ext cx="405111" cy="259045"/>
    <xdr:sp macro="" textlink="">
      <xdr:nvSpPr>
        <xdr:cNvPr id="765" name="n_2aveValue【児童館】&#10;有形固定資産減価償却率">
          <a:extLst>
            <a:ext uri="{FF2B5EF4-FFF2-40B4-BE49-F238E27FC236}">
              <a16:creationId xmlns:a16="http://schemas.microsoft.com/office/drawing/2014/main" id="{3F99F7FD-16E3-4A78-99FB-0A23F13F8D8F}"/>
            </a:ext>
          </a:extLst>
        </xdr:cNvPr>
        <xdr:cNvSpPr txBox="1"/>
      </xdr:nvSpPr>
      <xdr:spPr>
        <a:xfrm>
          <a:off x="14389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1650</xdr:rowOff>
    </xdr:from>
    <xdr:ext cx="405111" cy="259045"/>
    <xdr:sp macro="" textlink="">
      <xdr:nvSpPr>
        <xdr:cNvPr id="766" name="n_3aveValue【児童館】&#10;有形固定資産減価償却率">
          <a:extLst>
            <a:ext uri="{FF2B5EF4-FFF2-40B4-BE49-F238E27FC236}">
              <a16:creationId xmlns:a16="http://schemas.microsoft.com/office/drawing/2014/main" id="{6214E7E3-FBEC-4DE4-913D-F972797D23E2}"/>
            </a:ext>
          </a:extLst>
        </xdr:cNvPr>
        <xdr:cNvSpPr txBox="1"/>
      </xdr:nvSpPr>
      <xdr:spPr>
        <a:xfrm>
          <a:off x="13500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767" name="n_4aveValue【児童館】&#10;有形固定資産減価償却率">
          <a:extLst>
            <a:ext uri="{FF2B5EF4-FFF2-40B4-BE49-F238E27FC236}">
              <a16:creationId xmlns:a16="http://schemas.microsoft.com/office/drawing/2014/main" id="{614B186D-CC18-4C8B-A805-5BBC24EC4F97}"/>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129920</xdr:rowOff>
    </xdr:from>
    <xdr:ext cx="405111" cy="259045"/>
    <xdr:sp macro="" textlink="">
      <xdr:nvSpPr>
        <xdr:cNvPr id="768" name="n_1mainValue【児童館】&#10;有形固定資産減価償却率">
          <a:extLst>
            <a:ext uri="{FF2B5EF4-FFF2-40B4-BE49-F238E27FC236}">
              <a16:creationId xmlns:a16="http://schemas.microsoft.com/office/drawing/2014/main" id="{D2E89F59-46EA-430C-897B-3790CC82DDE2}"/>
            </a:ext>
          </a:extLst>
        </xdr:cNvPr>
        <xdr:cNvSpPr txBox="1"/>
      </xdr:nvSpPr>
      <xdr:spPr>
        <a:xfrm>
          <a:off x="152660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769" name="n_2mainValue【児童館】&#10;有形固定資産減価償却率">
          <a:extLst>
            <a:ext uri="{FF2B5EF4-FFF2-40B4-BE49-F238E27FC236}">
              <a16:creationId xmlns:a16="http://schemas.microsoft.com/office/drawing/2014/main" id="{0B943B49-FF22-44E0-95EF-195CF753E8AD}"/>
            </a:ext>
          </a:extLst>
        </xdr:cNvPr>
        <xdr:cNvSpPr txBox="1"/>
      </xdr:nvSpPr>
      <xdr:spPr>
        <a:xfrm>
          <a:off x="14389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152779</xdr:rowOff>
    </xdr:from>
    <xdr:ext cx="405111" cy="259045"/>
    <xdr:sp macro="" textlink="">
      <xdr:nvSpPr>
        <xdr:cNvPr id="770" name="n_3mainValue【児童館】&#10;有形固定資産減価償却率">
          <a:extLst>
            <a:ext uri="{FF2B5EF4-FFF2-40B4-BE49-F238E27FC236}">
              <a16:creationId xmlns:a16="http://schemas.microsoft.com/office/drawing/2014/main" id="{073F9BC3-8405-463E-A2F1-85317644E07A}"/>
            </a:ext>
          </a:extLst>
        </xdr:cNvPr>
        <xdr:cNvSpPr txBox="1"/>
      </xdr:nvSpPr>
      <xdr:spPr>
        <a:xfrm>
          <a:off x="13500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6222113F-E672-4CD5-AFA9-179D4B15672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A4821552-78E0-44FE-86D4-B6956828ABF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A9E72DCF-9068-425F-9AEC-D229C7F1C44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45D8F8C0-7B4D-4C87-A818-2F34E23672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7F301656-8C49-4F1F-91AB-2FEDDAA7F2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852607B-56D9-469E-A7B4-29633E69BD3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1426FE16-5264-4E50-B003-5D01CA7304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2AD7C574-F230-4D4A-B654-9796BD46049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16FBBE6-4BD1-40EF-AEC7-9C395480872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D13240F5-1DC5-4AC8-AC11-BA5E7C68B29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1CF9F039-F10D-45C3-8DB7-D72C2943F76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F632D77-C1BD-4807-8FBB-D0BB6ED82DD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556E7507-AEDF-4D46-9757-03610899DB7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606FA08A-D92B-47C4-B61C-7D99372086D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1B813A60-FC5F-408D-AC17-0ABC948A056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FBD90E05-72E6-415D-AD66-5CDCBDA89AC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2FF922BE-EF87-410E-89FE-9F3C53979E7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9547139D-1303-4302-9AEE-D7B35F9D49A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92EAA3AF-4C89-41FE-BB7A-E9D22B916F6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AEDD0B98-0E40-4988-A91C-14DF843878B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児童館】&#10;一人当たり面積グラフ枠">
          <a:extLst>
            <a:ext uri="{FF2B5EF4-FFF2-40B4-BE49-F238E27FC236}">
              <a16:creationId xmlns:a16="http://schemas.microsoft.com/office/drawing/2014/main" id="{A70853CF-163A-4D30-9247-03D16829356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792" name="直線コネクタ 791">
          <a:extLst>
            <a:ext uri="{FF2B5EF4-FFF2-40B4-BE49-F238E27FC236}">
              <a16:creationId xmlns:a16="http://schemas.microsoft.com/office/drawing/2014/main" id="{9AC2F00A-1DD5-4657-BD08-3783AFC69BF1}"/>
            </a:ext>
          </a:extLst>
        </xdr:cNvPr>
        <xdr:cNvCxnSpPr/>
      </xdr:nvCxnSpPr>
      <xdr:spPr>
        <a:xfrm flipV="1">
          <a:off x="221608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93" name="【児童館】&#10;一人当たり面積最小値テキスト">
          <a:extLst>
            <a:ext uri="{FF2B5EF4-FFF2-40B4-BE49-F238E27FC236}">
              <a16:creationId xmlns:a16="http://schemas.microsoft.com/office/drawing/2014/main" id="{752F15C4-B0DA-44E1-A4FB-FF92210F851E}"/>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94" name="直線コネクタ 793">
          <a:extLst>
            <a:ext uri="{FF2B5EF4-FFF2-40B4-BE49-F238E27FC236}">
              <a16:creationId xmlns:a16="http://schemas.microsoft.com/office/drawing/2014/main" id="{C7DBCAA5-DD60-49CD-A21F-DE04EAB1E144}"/>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795" name="【児童館】&#10;一人当たり面積最大値テキスト">
          <a:extLst>
            <a:ext uri="{FF2B5EF4-FFF2-40B4-BE49-F238E27FC236}">
              <a16:creationId xmlns:a16="http://schemas.microsoft.com/office/drawing/2014/main" id="{49D684AC-C771-4A03-A74D-D682287B51A8}"/>
            </a:ext>
          </a:extLst>
        </xdr:cNvPr>
        <xdr:cNvSpPr txBox="1"/>
      </xdr:nvSpPr>
      <xdr:spPr>
        <a:xfrm>
          <a:off x="221996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796" name="直線コネクタ 795">
          <a:extLst>
            <a:ext uri="{FF2B5EF4-FFF2-40B4-BE49-F238E27FC236}">
              <a16:creationId xmlns:a16="http://schemas.microsoft.com/office/drawing/2014/main" id="{0F0142B8-8A3E-42C1-9B7A-CE206F75D971}"/>
            </a:ext>
          </a:extLst>
        </xdr:cNvPr>
        <xdr:cNvCxnSpPr/>
      </xdr:nvCxnSpPr>
      <xdr:spPr>
        <a:xfrm>
          <a:off x="22072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97" name="【児童館】&#10;一人当たり面積平均値テキスト">
          <a:extLst>
            <a:ext uri="{FF2B5EF4-FFF2-40B4-BE49-F238E27FC236}">
              <a16:creationId xmlns:a16="http://schemas.microsoft.com/office/drawing/2014/main" id="{B5FD717C-8388-4FD0-9F34-5919A9E529EC}"/>
            </a:ext>
          </a:extLst>
        </xdr:cNvPr>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98" name="フローチャート: 判断 797">
          <a:extLst>
            <a:ext uri="{FF2B5EF4-FFF2-40B4-BE49-F238E27FC236}">
              <a16:creationId xmlns:a16="http://schemas.microsoft.com/office/drawing/2014/main" id="{7AA2E550-7DC6-426D-9725-8F85CAB95327}"/>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99" name="フローチャート: 判断 798">
          <a:extLst>
            <a:ext uri="{FF2B5EF4-FFF2-40B4-BE49-F238E27FC236}">
              <a16:creationId xmlns:a16="http://schemas.microsoft.com/office/drawing/2014/main" id="{7B47B427-A4C7-462E-A836-F49D0048C2DC}"/>
            </a:ext>
          </a:extLst>
        </xdr:cNvPr>
        <xdr:cNvSpPr/>
      </xdr:nvSpPr>
      <xdr:spPr>
        <a:xfrm>
          <a:off x="21272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800" name="フローチャート: 判断 799">
          <a:extLst>
            <a:ext uri="{FF2B5EF4-FFF2-40B4-BE49-F238E27FC236}">
              <a16:creationId xmlns:a16="http://schemas.microsoft.com/office/drawing/2014/main" id="{775B744F-F507-40B4-B01E-85794A164D14}"/>
            </a:ext>
          </a:extLst>
        </xdr:cNvPr>
        <xdr:cNvSpPr/>
      </xdr:nvSpPr>
      <xdr:spPr>
        <a:xfrm>
          <a:off x="20383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01" name="フローチャート: 判断 800">
          <a:extLst>
            <a:ext uri="{FF2B5EF4-FFF2-40B4-BE49-F238E27FC236}">
              <a16:creationId xmlns:a16="http://schemas.microsoft.com/office/drawing/2014/main" id="{5ADD020B-70BE-4C23-B907-6719E02330B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802" name="フローチャート: 判断 801">
          <a:extLst>
            <a:ext uri="{FF2B5EF4-FFF2-40B4-BE49-F238E27FC236}">
              <a16:creationId xmlns:a16="http://schemas.microsoft.com/office/drawing/2014/main" id="{C9FEA247-C624-4D47-B91F-CDB0FB4C8790}"/>
            </a:ext>
          </a:extLst>
        </xdr:cNvPr>
        <xdr:cNvSpPr/>
      </xdr:nvSpPr>
      <xdr:spPr>
        <a:xfrm>
          <a:off x="18605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442D884A-1E6C-4A9C-86D6-DFA520CB85B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6C5E2742-8C91-446E-A034-ED81F80B63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3653346-BF72-452A-87DD-CE80387C57B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FF3105AC-6155-4AE8-A058-C24CE1A297E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3F100FB4-331F-4DDA-8C50-4B2E1BF1579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808" name="楕円 807">
          <a:extLst>
            <a:ext uri="{FF2B5EF4-FFF2-40B4-BE49-F238E27FC236}">
              <a16:creationId xmlns:a16="http://schemas.microsoft.com/office/drawing/2014/main" id="{6FC336B1-646F-42AD-B73E-451360C3BBAB}"/>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09" name="【児童館】&#10;一人当たり面積該当値テキスト">
          <a:extLst>
            <a:ext uri="{FF2B5EF4-FFF2-40B4-BE49-F238E27FC236}">
              <a16:creationId xmlns:a16="http://schemas.microsoft.com/office/drawing/2014/main" id="{2A7C9B5C-F069-4BFF-858D-6E7F3792F47C}"/>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10" name="楕円 809">
          <a:extLst>
            <a:ext uri="{FF2B5EF4-FFF2-40B4-BE49-F238E27FC236}">
              <a16:creationId xmlns:a16="http://schemas.microsoft.com/office/drawing/2014/main" id="{57F1B52B-43A2-4A29-936C-4E4D4F17C985}"/>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11" name="直線コネクタ 810">
          <a:extLst>
            <a:ext uri="{FF2B5EF4-FFF2-40B4-BE49-F238E27FC236}">
              <a16:creationId xmlns:a16="http://schemas.microsoft.com/office/drawing/2014/main" id="{20745CEA-FEDF-4FB8-BF5F-CF7C1A6D8F22}"/>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12" name="楕円 811">
          <a:extLst>
            <a:ext uri="{FF2B5EF4-FFF2-40B4-BE49-F238E27FC236}">
              <a16:creationId xmlns:a16="http://schemas.microsoft.com/office/drawing/2014/main" id="{7D11C2A9-9E46-4F46-BB62-E300E4AAA459}"/>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13" name="直線コネクタ 812">
          <a:extLst>
            <a:ext uri="{FF2B5EF4-FFF2-40B4-BE49-F238E27FC236}">
              <a16:creationId xmlns:a16="http://schemas.microsoft.com/office/drawing/2014/main" id="{44AF62B6-A9AF-4133-9FA3-26DE1F4B9A38}"/>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14" name="楕円 813">
          <a:extLst>
            <a:ext uri="{FF2B5EF4-FFF2-40B4-BE49-F238E27FC236}">
              <a16:creationId xmlns:a16="http://schemas.microsoft.com/office/drawing/2014/main" id="{29FB0ADC-FE4B-4ACE-A7ED-899D1AB85EB1}"/>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15" name="直線コネクタ 814">
          <a:extLst>
            <a:ext uri="{FF2B5EF4-FFF2-40B4-BE49-F238E27FC236}">
              <a16:creationId xmlns:a16="http://schemas.microsoft.com/office/drawing/2014/main" id="{3638933F-E565-49F3-A3F5-4CD18F509104}"/>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91712</xdr:rowOff>
    </xdr:from>
    <xdr:ext cx="469744" cy="259045"/>
    <xdr:sp macro="" textlink="">
      <xdr:nvSpPr>
        <xdr:cNvPr id="816" name="n_1aveValue【児童館】&#10;一人当たり面積">
          <a:extLst>
            <a:ext uri="{FF2B5EF4-FFF2-40B4-BE49-F238E27FC236}">
              <a16:creationId xmlns:a16="http://schemas.microsoft.com/office/drawing/2014/main" id="{E555B790-B4F6-46D3-9552-B1ED6E7411E7}"/>
            </a:ext>
          </a:extLst>
        </xdr:cNvPr>
        <xdr:cNvSpPr txBox="1"/>
      </xdr:nvSpPr>
      <xdr:spPr>
        <a:xfrm>
          <a:off x="21075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73423</xdr:rowOff>
    </xdr:from>
    <xdr:ext cx="469744" cy="259045"/>
    <xdr:sp macro="" textlink="">
      <xdr:nvSpPr>
        <xdr:cNvPr id="817" name="n_2aveValue【児童館】&#10;一人当たり面積">
          <a:extLst>
            <a:ext uri="{FF2B5EF4-FFF2-40B4-BE49-F238E27FC236}">
              <a16:creationId xmlns:a16="http://schemas.microsoft.com/office/drawing/2014/main" id="{E1938978-DFC4-48D7-97AD-378BE28A17A2}"/>
            </a:ext>
          </a:extLst>
        </xdr:cNvPr>
        <xdr:cNvSpPr txBox="1"/>
      </xdr:nvSpPr>
      <xdr:spPr>
        <a:xfrm>
          <a:off x="20199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18" name="n_3aveValue【児童館】&#10;一人当たり面積">
          <a:extLst>
            <a:ext uri="{FF2B5EF4-FFF2-40B4-BE49-F238E27FC236}">
              <a16:creationId xmlns:a16="http://schemas.microsoft.com/office/drawing/2014/main" id="{267CD82A-EE9C-443F-9D26-1AF1AF7484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119142</xdr:rowOff>
    </xdr:from>
    <xdr:ext cx="469744" cy="259045"/>
    <xdr:sp macro="" textlink="">
      <xdr:nvSpPr>
        <xdr:cNvPr id="819" name="n_4aveValue【児童館】&#10;一人当たり面積">
          <a:extLst>
            <a:ext uri="{FF2B5EF4-FFF2-40B4-BE49-F238E27FC236}">
              <a16:creationId xmlns:a16="http://schemas.microsoft.com/office/drawing/2014/main" id="{2C174D8D-96A6-4C20-A336-4CE5F570230F}"/>
            </a:ext>
          </a:extLst>
        </xdr:cNvPr>
        <xdr:cNvSpPr txBox="1"/>
      </xdr:nvSpPr>
      <xdr:spPr>
        <a:xfrm>
          <a:off x="18421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20" name="n_1mainValue【児童館】&#10;一人当たり面積">
          <a:extLst>
            <a:ext uri="{FF2B5EF4-FFF2-40B4-BE49-F238E27FC236}">
              <a16:creationId xmlns:a16="http://schemas.microsoft.com/office/drawing/2014/main" id="{E83752A4-6597-4017-8F0F-34750E811043}"/>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21" name="n_2mainValue【児童館】&#10;一人当たり面積">
          <a:extLst>
            <a:ext uri="{FF2B5EF4-FFF2-40B4-BE49-F238E27FC236}">
              <a16:creationId xmlns:a16="http://schemas.microsoft.com/office/drawing/2014/main" id="{FF4673C4-EFB1-4463-BC9F-240DD3E3834E}"/>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22" name="n_3mainValue【児童館】&#10;一人当たり面積">
          <a:extLst>
            <a:ext uri="{FF2B5EF4-FFF2-40B4-BE49-F238E27FC236}">
              <a16:creationId xmlns:a16="http://schemas.microsoft.com/office/drawing/2014/main" id="{C7E2115E-1769-4B18-B855-0A4A11BF15AF}"/>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5D72BDAC-7FDE-4F17-82C5-A6F40B9372D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D5F982C6-6061-4A0A-832C-4537501C923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5883CF8D-D5AB-45FE-9FC3-F210D849104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FF43CB2E-96B8-4EA1-A37A-32B377B9641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556AA8CF-00CC-45CC-BAF5-10F16DC56C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93B77ED3-D01D-4161-BCFA-706DA306C8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882FC7DB-33B4-40C2-A1B0-3A5197BC22D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77242047-2BA2-47B8-9792-B74A6AFCA05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6DCD55D4-8AFD-4D3C-944F-5E29EA8EB7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8668B578-6F2D-41E3-BCE0-B19B443F65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79EC56E9-7A05-4828-9F24-D6F767056AE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4" name="直線コネクタ 833">
          <a:extLst>
            <a:ext uri="{FF2B5EF4-FFF2-40B4-BE49-F238E27FC236}">
              <a16:creationId xmlns:a16="http://schemas.microsoft.com/office/drawing/2014/main" id="{85259083-C225-48AD-8EB8-18A851654A45}"/>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5" name="テキスト ボックス 834">
          <a:extLst>
            <a:ext uri="{FF2B5EF4-FFF2-40B4-BE49-F238E27FC236}">
              <a16:creationId xmlns:a16="http://schemas.microsoft.com/office/drawing/2014/main" id="{7F74BE0D-5DD0-4FB2-9F70-14999B56656E}"/>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6" name="直線コネクタ 835">
          <a:extLst>
            <a:ext uri="{FF2B5EF4-FFF2-40B4-BE49-F238E27FC236}">
              <a16:creationId xmlns:a16="http://schemas.microsoft.com/office/drawing/2014/main" id="{3AB41DB3-EA30-4D2F-B79C-96ADDCAE1072}"/>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7" name="テキスト ボックス 836">
          <a:extLst>
            <a:ext uri="{FF2B5EF4-FFF2-40B4-BE49-F238E27FC236}">
              <a16:creationId xmlns:a16="http://schemas.microsoft.com/office/drawing/2014/main" id="{D21C8861-DB9E-4296-9E5E-4672B3CD0BE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8" name="直線コネクタ 837">
          <a:extLst>
            <a:ext uri="{FF2B5EF4-FFF2-40B4-BE49-F238E27FC236}">
              <a16:creationId xmlns:a16="http://schemas.microsoft.com/office/drawing/2014/main" id="{B954D834-9F66-4FD3-8F96-8DA691C082B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9" name="テキスト ボックス 838">
          <a:extLst>
            <a:ext uri="{FF2B5EF4-FFF2-40B4-BE49-F238E27FC236}">
              <a16:creationId xmlns:a16="http://schemas.microsoft.com/office/drawing/2014/main" id="{9FF4DAC1-B6EF-439D-A0CD-E867CE33D0C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40" name="直線コネクタ 839">
          <a:extLst>
            <a:ext uri="{FF2B5EF4-FFF2-40B4-BE49-F238E27FC236}">
              <a16:creationId xmlns:a16="http://schemas.microsoft.com/office/drawing/2014/main" id="{67E14826-FDBB-45B0-8B3F-13370B871CE2}"/>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41" name="テキスト ボックス 840">
          <a:extLst>
            <a:ext uri="{FF2B5EF4-FFF2-40B4-BE49-F238E27FC236}">
              <a16:creationId xmlns:a16="http://schemas.microsoft.com/office/drawing/2014/main" id="{11263213-C023-4FC9-89B6-7D7EFAB7E44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2" name="直線コネクタ 841">
          <a:extLst>
            <a:ext uri="{FF2B5EF4-FFF2-40B4-BE49-F238E27FC236}">
              <a16:creationId xmlns:a16="http://schemas.microsoft.com/office/drawing/2014/main" id="{6FC96DD1-7272-4A85-BE7C-B1F17AF5A21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3" name="テキスト ボックス 842">
          <a:extLst>
            <a:ext uri="{FF2B5EF4-FFF2-40B4-BE49-F238E27FC236}">
              <a16:creationId xmlns:a16="http://schemas.microsoft.com/office/drawing/2014/main" id="{D51A1B3B-C51B-4A26-871F-4852C1DC8AB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4" name="【公民館】&#10;有形固定資産減価償却率グラフ枠">
          <a:extLst>
            <a:ext uri="{FF2B5EF4-FFF2-40B4-BE49-F238E27FC236}">
              <a16:creationId xmlns:a16="http://schemas.microsoft.com/office/drawing/2014/main" id="{F7F8373B-294B-4775-8205-3A0AD1ABDA4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845" name="直線コネクタ 844">
          <a:extLst>
            <a:ext uri="{FF2B5EF4-FFF2-40B4-BE49-F238E27FC236}">
              <a16:creationId xmlns:a16="http://schemas.microsoft.com/office/drawing/2014/main" id="{862E902E-5138-4C55-A0AB-15A985A48612}"/>
            </a:ext>
          </a:extLst>
        </xdr:cNvPr>
        <xdr:cNvCxnSpPr/>
      </xdr:nvCxnSpPr>
      <xdr:spPr>
        <a:xfrm flipV="1">
          <a:off x="16318864"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46" name="【公民館】&#10;有形固定資産減価償却率最小値テキスト">
          <a:extLst>
            <a:ext uri="{FF2B5EF4-FFF2-40B4-BE49-F238E27FC236}">
              <a16:creationId xmlns:a16="http://schemas.microsoft.com/office/drawing/2014/main" id="{F3ED8996-EBF0-4319-AA8B-8805D35C5C2C}"/>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47" name="直線コネクタ 846">
          <a:extLst>
            <a:ext uri="{FF2B5EF4-FFF2-40B4-BE49-F238E27FC236}">
              <a16:creationId xmlns:a16="http://schemas.microsoft.com/office/drawing/2014/main" id="{BFFFEEAF-E841-4328-9C55-886D1070E072}"/>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848" name="【公民館】&#10;有形固定資産減価償却率最大値テキスト">
          <a:extLst>
            <a:ext uri="{FF2B5EF4-FFF2-40B4-BE49-F238E27FC236}">
              <a16:creationId xmlns:a16="http://schemas.microsoft.com/office/drawing/2014/main" id="{B9F2A12B-E97D-40DD-8162-E135A5A57D2F}"/>
            </a:ext>
          </a:extLst>
        </xdr:cNvPr>
        <xdr:cNvSpPr txBox="1"/>
      </xdr:nvSpPr>
      <xdr:spPr>
        <a:xfrm>
          <a:off x="163576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849" name="直線コネクタ 848">
          <a:extLst>
            <a:ext uri="{FF2B5EF4-FFF2-40B4-BE49-F238E27FC236}">
              <a16:creationId xmlns:a16="http://schemas.microsoft.com/office/drawing/2014/main" id="{C5C28795-8157-4A61-B009-35218F1CACFB}"/>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166133</xdr:rowOff>
    </xdr:from>
    <xdr:ext cx="405111" cy="259045"/>
    <xdr:sp macro="" textlink="">
      <xdr:nvSpPr>
        <xdr:cNvPr id="850" name="【公民館】&#10;有形固定資産減価償却率平均値テキスト">
          <a:extLst>
            <a:ext uri="{FF2B5EF4-FFF2-40B4-BE49-F238E27FC236}">
              <a16:creationId xmlns:a16="http://schemas.microsoft.com/office/drawing/2014/main" id="{B4B3A034-C24C-4114-B322-4D4AA7FF43B0}"/>
            </a:ext>
          </a:extLst>
        </xdr:cNvPr>
        <xdr:cNvSpPr txBox="1"/>
      </xdr:nvSpPr>
      <xdr:spPr>
        <a:xfrm>
          <a:off x="16357600" y="1782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851" name="フローチャート: 判断 850">
          <a:extLst>
            <a:ext uri="{FF2B5EF4-FFF2-40B4-BE49-F238E27FC236}">
              <a16:creationId xmlns:a16="http://schemas.microsoft.com/office/drawing/2014/main" id="{8C53C943-0923-444F-81C2-9FD6E4330678}"/>
            </a:ext>
          </a:extLst>
        </xdr:cNvPr>
        <xdr:cNvSpPr/>
      </xdr:nvSpPr>
      <xdr:spPr>
        <a:xfrm>
          <a:off x="16268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852" name="フローチャート: 判断 851">
          <a:extLst>
            <a:ext uri="{FF2B5EF4-FFF2-40B4-BE49-F238E27FC236}">
              <a16:creationId xmlns:a16="http://schemas.microsoft.com/office/drawing/2014/main" id="{BB8C61D2-550F-49A7-92C0-C80164440CBC}"/>
            </a:ext>
          </a:extLst>
        </xdr:cNvPr>
        <xdr:cNvSpPr/>
      </xdr:nvSpPr>
      <xdr:spPr>
        <a:xfrm>
          <a:off x="15430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853" name="フローチャート: 判断 852">
          <a:extLst>
            <a:ext uri="{FF2B5EF4-FFF2-40B4-BE49-F238E27FC236}">
              <a16:creationId xmlns:a16="http://schemas.microsoft.com/office/drawing/2014/main" id="{50FED84F-2CA4-403D-98DF-449882C15FB8}"/>
            </a:ext>
          </a:extLst>
        </xdr:cNvPr>
        <xdr:cNvSpPr/>
      </xdr:nvSpPr>
      <xdr:spPr>
        <a:xfrm>
          <a:off x="145415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854" name="フローチャート: 判断 853">
          <a:extLst>
            <a:ext uri="{FF2B5EF4-FFF2-40B4-BE49-F238E27FC236}">
              <a16:creationId xmlns:a16="http://schemas.microsoft.com/office/drawing/2014/main" id="{4CE3CE7F-919E-4E82-A701-A742F21CACA5}"/>
            </a:ext>
          </a:extLst>
        </xdr:cNvPr>
        <xdr:cNvSpPr/>
      </xdr:nvSpPr>
      <xdr:spPr>
        <a:xfrm>
          <a:off x="13652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855" name="フローチャート: 判断 854">
          <a:extLst>
            <a:ext uri="{FF2B5EF4-FFF2-40B4-BE49-F238E27FC236}">
              <a16:creationId xmlns:a16="http://schemas.microsoft.com/office/drawing/2014/main" id="{9FB502ED-9205-4CF1-8DD1-01E5EF70124A}"/>
            </a:ext>
          </a:extLst>
        </xdr:cNvPr>
        <xdr:cNvSpPr/>
      </xdr:nvSpPr>
      <xdr:spPr>
        <a:xfrm>
          <a:off x="12763500"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11102837-AAB9-4321-949C-CAFA6F7A1BB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BE3F93C7-86BF-4C57-B6D3-A99EC39DCC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4E706DE0-64B1-448F-8F4C-7908AB61879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3BFF825A-61D9-4B80-82F5-56E40D1A756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8B127D04-763F-4C65-93B2-ABB41A88FF5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861" name="楕円 860">
          <a:extLst>
            <a:ext uri="{FF2B5EF4-FFF2-40B4-BE49-F238E27FC236}">
              <a16:creationId xmlns:a16="http://schemas.microsoft.com/office/drawing/2014/main" id="{DE4B5290-6A33-4ECD-9B65-B16F2F035D4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59707</xdr:rowOff>
    </xdr:from>
    <xdr:ext cx="405111" cy="259045"/>
    <xdr:sp macro="" textlink="">
      <xdr:nvSpPr>
        <xdr:cNvPr id="862" name="【公民館】&#10;有形固定資産減価償却率該当値テキスト">
          <a:extLst>
            <a:ext uri="{FF2B5EF4-FFF2-40B4-BE49-F238E27FC236}">
              <a16:creationId xmlns:a16="http://schemas.microsoft.com/office/drawing/2014/main" id="{5503CED2-7D73-4AF0-A1F3-61B795107F02}"/>
            </a:ext>
          </a:extLst>
        </xdr:cNvPr>
        <xdr:cNvSpPr txBox="1"/>
      </xdr:nvSpPr>
      <xdr:spPr>
        <a:xfrm>
          <a:off x="163576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11685</xdr:rowOff>
    </xdr:from>
    <xdr:to>
      <xdr:col>81</xdr:col>
      <xdr:colOff>101600</xdr:colOff>
      <xdr:row>103</xdr:row>
      <xdr:rowOff>113285</xdr:rowOff>
    </xdr:to>
    <xdr:sp macro="" textlink="">
      <xdr:nvSpPr>
        <xdr:cNvPr id="863" name="楕円 862">
          <a:extLst>
            <a:ext uri="{FF2B5EF4-FFF2-40B4-BE49-F238E27FC236}">
              <a16:creationId xmlns:a16="http://schemas.microsoft.com/office/drawing/2014/main" id="{D8ACDE93-A344-4267-81EA-82B82BAC8697}"/>
            </a:ext>
          </a:extLst>
        </xdr:cNvPr>
        <xdr:cNvSpPr/>
      </xdr:nvSpPr>
      <xdr:spPr>
        <a:xfrm>
          <a:off x="15430500" y="176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62485</xdr:rowOff>
    </xdr:from>
    <xdr:to>
      <xdr:col>85</xdr:col>
      <xdr:colOff>127000</xdr:colOff>
      <xdr:row>103</xdr:row>
      <xdr:rowOff>87630</xdr:rowOff>
    </xdr:to>
    <xdr:cxnSp macro="">
      <xdr:nvCxnSpPr>
        <xdr:cNvPr id="864" name="直線コネクタ 863">
          <a:extLst>
            <a:ext uri="{FF2B5EF4-FFF2-40B4-BE49-F238E27FC236}">
              <a16:creationId xmlns:a16="http://schemas.microsoft.com/office/drawing/2014/main" id="{3EDD76FF-2C2C-4810-8570-6B0611602786}"/>
            </a:ext>
          </a:extLst>
        </xdr:cNvPr>
        <xdr:cNvCxnSpPr/>
      </xdr:nvCxnSpPr>
      <xdr:spPr>
        <a:xfrm>
          <a:off x="15481300" y="17721835"/>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141987</xdr:rowOff>
    </xdr:from>
    <xdr:to>
      <xdr:col>76</xdr:col>
      <xdr:colOff>165100</xdr:colOff>
      <xdr:row>103</xdr:row>
      <xdr:rowOff>72137</xdr:rowOff>
    </xdr:to>
    <xdr:sp macro="" textlink="">
      <xdr:nvSpPr>
        <xdr:cNvPr id="865" name="楕円 864">
          <a:extLst>
            <a:ext uri="{FF2B5EF4-FFF2-40B4-BE49-F238E27FC236}">
              <a16:creationId xmlns:a16="http://schemas.microsoft.com/office/drawing/2014/main" id="{2BB6205A-C8E0-47A3-870A-0CA8A499BB3B}"/>
            </a:ext>
          </a:extLst>
        </xdr:cNvPr>
        <xdr:cNvSpPr/>
      </xdr:nvSpPr>
      <xdr:spPr>
        <a:xfrm>
          <a:off x="14541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21337</xdr:rowOff>
    </xdr:from>
    <xdr:to>
      <xdr:col>81</xdr:col>
      <xdr:colOff>50800</xdr:colOff>
      <xdr:row>103</xdr:row>
      <xdr:rowOff>62485</xdr:rowOff>
    </xdr:to>
    <xdr:cxnSp macro="">
      <xdr:nvCxnSpPr>
        <xdr:cNvPr id="866" name="直線コネクタ 865">
          <a:extLst>
            <a:ext uri="{FF2B5EF4-FFF2-40B4-BE49-F238E27FC236}">
              <a16:creationId xmlns:a16="http://schemas.microsoft.com/office/drawing/2014/main" id="{23071CBD-CB75-4853-9FDA-A55508DB2530}"/>
            </a:ext>
          </a:extLst>
        </xdr:cNvPr>
        <xdr:cNvCxnSpPr/>
      </xdr:nvCxnSpPr>
      <xdr:spPr>
        <a:xfrm>
          <a:off x="14592300" y="176806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107696</xdr:rowOff>
    </xdr:from>
    <xdr:to>
      <xdr:col>72</xdr:col>
      <xdr:colOff>38100</xdr:colOff>
      <xdr:row>103</xdr:row>
      <xdr:rowOff>37846</xdr:rowOff>
    </xdr:to>
    <xdr:sp macro="" textlink="">
      <xdr:nvSpPr>
        <xdr:cNvPr id="867" name="楕円 866">
          <a:extLst>
            <a:ext uri="{FF2B5EF4-FFF2-40B4-BE49-F238E27FC236}">
              <a16:creationId xmlns:a16="http://schemas.microsoft.com/office/drawing/2014/main" id="{45CFD721-F4A7-4B3D-A869-98E7D0EFB9C5}"/>
            </a:ext>
          </a:extLst>
        </xdr:cNvPr>
        <xdr:cNvSpPr/>
      </xdr:nvSpPr>
      <xdr:spPr>
        <a:xfrm>
          <a:off x="13652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158496</xdr:rowOff>
    </xdr:from>
    <xdr:to>
      <xdr:col>76</xdr:col>
      <xdr:colOff>114300</xdr:colOff>
      <xdr:row>103</xdr:row>
      <xdr:rowOff>21337</xdr:rowOff>
    </xdr:to>
    <xdr:cxnSp macro="">
      <xdr:nvCxnSpPr>
        <xdr:cNvPr id="868" name="直線コネクタ 867">
          <a:extLst>
            <a:ext uri="{FF2B5EF4-FFF2-40B4-BE49-F238E27FC236}">
              <a16:creationId xmlns:a16="http://schemas.microsoft.com/office/drawing/2014/main" id="{CA4035E8-C046-4DC4-846E-9F162F5D60F0}"/>
            </a:ext>
          </a:extLst>
        </xdr:cNvPr>
        <xdr:cNvCxnSpPr/>
      </xdr:nvCxnSpPr>
      <xdr:spPr>
        <a:xfrm>
          <a:off x="13703300" y="17646396"/>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68835</xdr:rowOff>
    </xdr:from>
    <xdr:to>
      <xdr:col>67</xdr:col>
      <xdr:colOff>101600</xdr:colOff>
      <xdr:row>102</xdr:row>
      <xdr:rowOff>170435</xdr:rowOff>
    </xdr:to>
    <xdr:sp macro="" textlink="">
      <xdr:nvSpPr>
        <xdr:cNvPr id="869" name="楕円 868">
          <a:extLst>
            <a:ext uri="{FF2B5EF4-FFF2-40B4-BE49-F238E27FC236}">
              <a16:creationId xmlns:a16="http://schemas.microsoft.com/office/drawing/2014/main" id="{85BD0BEA-75A2-4EC9-8E7C-0346D8CA5645}"/>
            </a:ext>
          </a:extLst>
        </xdr:cNvPr>
        <xdr:cNvSpPr/>
      </xdr:nvSpPr>
      <xdr:spPr>
        <a:xfrm>
          <a:off x="12763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119635</xdr:rowOff>
    </xdr:from>
    <xdr:to>
      <xdr:col>71</xdr:col>
      <xdr:colOff>177800</xdr:colOff>
      <xdr:row>102</xdr:row>
      <xdr:rowOff>158496</xdr:rowOff>
    </xdr:to>
    <xdr:cxnSp macro="">
      <xdr:nvCxnSpPr>
        <xdr:cNvPr id="870" name="直線コネクタ 869">
          <a:extLst>
            <a:ext uri="{FF2B5EF4-FFF2-40B4-BE49-F238E27FC236}">
              <a16:creationId xmlns:a16="http://schemas.microsoft.com/office/drawing/2014/main" id="{AEDAB09C-8360-487C-9B0B-8726BB30AB9B}"/>
            </a:ext>
          </a:extLst>
        </xdr:cNvPr>
        <xdr:cNvCxnSpPr/>
      </xdr:nvCxnSpPr>
      <xdr:spPr>
        <a:xfrm>
          <a:off x="12814300" y="176075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63264</xdr:rowOff>
    </xdr:from>
    <xdr:ext cx="405111" cy="259045"/>
    <xdr:sp macro="" textlink="">
      <xdr:nvSpPr>
        <xdr:cNvPr id="871" name="n_1aveValue【公民館】&#10;有形固定資産減価償却率">
          <a:extLst>
            <a:ext uri="{FF2B5EF4-FFF2-40B4-BE49-F238E27FC236}">
              <a16:creationId xmlns:a16="http://schemas.microsoft.com/office/drawing/2014/main" id="{C11596FC-4B38-4995-A312-006D57B42ABC}"/>
            </a:ext>
          </a:extLst>
        </xdr:cNvPr>
        <xdr:cNvSpPr txBox="1"/>
      </xdr:nvSpPr>
      <xdr:spPr>
        <a:xfrm>
          <a:off x="152660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56405</xdr:rowOff>
    </xdr:from>
    <xdr:ext cx="405111" cy="259045"/>
    <xdr:sp macro="" textlink="">
      <xdr:nvSpPr>
        <xdr:cNvPr id="872" name="n_2aveValue【公民館】&#10;有形固定資産減価償却率">
          <a:extLst>
            <a:ext uri="{FF2B5EF4-FFF2-40B4-BE49-F238E27FC236}">
              <a16:creationId xmlns:a16="http://schemas.microsoft.com/office/drawing/2014/main" id="{2D155308-3AAD-4FB1-A3FF-95052A4E715E}"/>
            </a:ext>
          </a:extLst>
        </xdr:cNvPr>
        <xdr:cNvSpPr txBox="1"/>
      </xdr:nvSpPr>
      <xdr:spPr>
        <a:xfrm>
          <a:off x="14389744" y="1788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145559</xdr:rowOff>
    </xdr:from>
    <xdr:ext cx="405111" cy="259045"/>
    <xdr:sp macro="" textlink="">
      <xdr:nvSpPr>
        <xdr:cNvPr id="873" name="n_3aveValue【公民館】&#10;有形固定資産減価償却率">
          <a:extLst>
            <a:ext uri="{FF2B5EF4-FFF2-40B4-BE49-F238E27FC236}">
              <a16:creationId xmlns:a16="http://schemas.microsoft.com/office/drawing/2014/main" id="{EB5FAA2D-EA95-423D-8708-7A0074E447F4}"/>
            </a:ext>
          </a:extLst>
        </xdr:cNvPr>
        <xdr:cNvSpPr txBox="1"/>
      </xdr:nvSpPr>
      <xdr:spPr>
        <a:xfrm>
          <a:off x="13500744" y="178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19829</xdr:rowOff>
    </xdr:from>
    <xdr:ext cx="405111" cy="259045"/>
    <xdr:sp macro="" textlink="">
      <xdr:nvSpPr>
        <xdr:cNvPr id="874" name="n_4aveValue【公民館】&#10;有形固定資産減価償却率">
          <a:extLst>
            <a:ext uri="{FF2B5EF4-FFF2-40B4-BE49-F238E27FC236}">
              <a16:creationId xmlns:a16="http://schemas.microsoft.com/office/drawing/2014/main" id="{811B3D1D-DBDD-480A-89DF-C6AE77DD0F98}"/>
            </a:ext>
          </a:extLst>
        </xdr:cNvPr>
        <xdr:cNvSpPr txBox="1"/>
      </xdr:nvSpPr>
      <xdr:spPr>
        <a:xfrm>
          <a:off x="12611744" y="1785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129812</xdr:rowOff>
    </xdr:from>
    <xdr:ext cx="405111" cy="259045"/>
    <xdr:sp macro="" textlink="">
      <xdr:nvSpPr>
        <xdr:cNvPr id="875" name="n_1mainValue【公民館】&#10;有形固定資産減価償却率">
          <a:extLst>
            <a:ext uri="{FF2B5EF4-FFF2-40B4-BE49-F238E27FC236}">
              <a16:creationId xmlns:a16="http://schemas.microsoft.com/office/drawing/2014/main" id="{E787126B-30A4-4550-9AC4-D5AD64EC4E47}"/>
            </a:ext>
          </a:extLst>
        </xdr:cNvPr>
        <xdr:cNvSpPr txBox="1"/>
      </xdr:nvSpPr>
      <xdr:spPr>
        <a:xfrm>
          <a:off x="15266044" y="1744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88664</xdr:rowOff>
    </xdr:from>
    <xdr:ext cx="405111" cy="259045"/>
    <xdr:sp macro="" textlink="">
      <xdr:nvSpPr>
        <xdr:cNvPr id="876" name="n_2mainValue【公民館】&#10;有形固定資産減価償却率">
          <a:extLst>
            <a:ext uri="{FF2B5EF4-FFF2-40B4-BE49-F238E27FC236}">
              <a16:creationId xmlns:a16="http://schemas.microsoft.com/office/drawing/2014/main" id="{6F4167C8-7F8D-4C94-AE08-B28A39E6A146}"/>
            </a:ext>
          </a:extLst>
        </xdr:cNvPr>
        <xdr:cNvSpPr txBox="1"/>
      </xdr:nvSpPr>
      <xdr:spPr>
        <a:xfrm>
          <a:off x="143897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54373</xdr:rowOff>
    </xdr:from>
    <xdr:ext cx="405111" cy="259045"/>
    <xdr:sp macro="" textlink="">
      <xdr:nvSpPr>
        <xdr:cNvPr id="877" name="n_3mainValue【公民館】&#10;有形固定資産減価償却率">
          <a:extLst>
            <a:ext uri="{FF2B5EF4-FFF2-40B4-BE49-F238E27FC236}">
              <a16:creationId xmlns:a16="http://schemas.microsoft.com/office/drawing/2014/main" id="{5C7AC1A5-E584-43C7-88F6-2887CC29AE3F}"/>
            </a:ext>
          </a:extLst>
        </xdr:cNvPr>
        <xdr:cNvSpPr txBox="1"/>
      </xdr:nvSpPr>
      <xdr:spPr>
        <a:xfrm>
          <a:off x="135007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15512</xdr:rowOff>
    </xdr:from>
    <xdr:ext cx="405111" cy="259045"/>
    <xdr:sp macro="" textlink="">
      <xdr:nvSpPr>
        <xdr:cNvPr id="878" name="n_4mainValue【公民館】&#10;有形固定資産減価償却率">
          <a:extLst>
            <a:ext uri="{FF2B5EF4-FFF2-40B4-BE49-F238E27FC236}">
              <a16:creationId xmlns:a16="http://schemas.microsoft.com/office/drawing/2014/main" id="{FF16B60A-CBFF-416C-B7AC-5A46D3A60F63}"/>
            </a:ext>
          </a:extLst>
        </xdr:cNvPr>
        <xdr:cNvSpPr txBox="1"/>
      </xdr:nvSpPr>
      <xdr:spPr>
        <a:xfrm>
          <a:off x="126117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10C3D899-7142-4329-8BDE-EF0C3B13D6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E0E748D9-E9E9-4CF8-8F23-A0F2F33B4B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898A574E-D8B8-4E00-BE10-6781D64344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4960F08C-BDBD-4767-B7A3-DAC98A678B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7B4497B4-33CE-4BF1-A7A6-09159B0C555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593EA7C1-B401-4C23-BC99-BA1DC0D39D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6588FC0B-B686-4D3F-8D27-A0B5EF495EE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F6E29D9-521A-4D1C-9A97-547EC3D863B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C7268EDC-C438-4F16-97FE-545FE2171DC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1A546671-D832-418D-8198-8604B6D591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9" name="直線コネクタ 888">
          <a:extLst>
            <a:ext uri="{FF2B5EF4-FFF2-40B4-BE49-F238E27FC236}">
              <a16:creationId xmlns:a16="http://schemas.microsoft.com/office/drawing/2014/main" id="{B511B420-22D9-4C06-8F61-78A6E6024A5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0" name="テキスト ボックス 889">
          <a:extLst>
            <a:ext uri="{FF2B5EF4-FFF2-40B4-BE49-F238E27FC236}">
              <a16:creationId xmlns:a16="http://schemas.microsoft.com/office/drawing/2014/main" id="{A2288792-30A7-4C86-8C75-42AC6F09ADB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1" name="直線コネクタ 890">
          <a:extLst>
            <a:ext uri="{FF2B5EF4-FFF2-40B4-BE49-F238E27FC236}">
              <a16:creationId xmlns:a16="http://schemas.microsoft.com/office/drawing/2014/main" id="{9C2E89F7-E971-4B14-95F6-94A239EA46B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2" name="テキスト ボックス 891">
          <a:extLst>
            <a:ext uri="{FF2B5EF4-FFF2-40B4-BE49-F238E27FC236}">
              <a16:creationId xmlns:a16="http://schemas.microsoft.com/office/drawing/2014/main" id="{3820B878-BC4A-4D75-B67C-4C1767E05C3C}"/>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3" name="直線コネクタ 892">
          <a:extLst>
            <a:ext uri="{FF2B5EF4-FFF2-40B4-BE49-F238E27FC236}">
              <a16:creationId xmlns:a16="http://schemas.microsoft.com/office/drawing/2014/main" id="{BDC15384-0214-4C9F-9B04-AEBDBB53BD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4" name="テキスト ボックス 893">
          <a:extLst>
            <a:ext uri="{FF2B5EF4-FFF2-40B4-BE49-F238E27FC236}">
              <a16:creationId xmlns:a16="http://schemas.microsoft.com/office/drawing/2014/main" id="{1623426B-E09D-462C-854F-5EBB8108646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5" name="直線コネクタ 894">
          <a:extLst>
            <a:ext uri="{FF2B5EF4-FFF2-40B4-BE49-F238E27FC236}">
              <a16:creationId xmlns:a16="http://schemas.microsoft.com/office/drawing/2014/main" id="{C78FBF72-8B06-4DEF-825F-A093CBE3FE0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6" name="テキスト ボックス 895">
          <a:extLst>
            <a:ext uri="{FF2B5EF4-FFF2-40B4-BE49-F238E27FC236}">
              <a16:creationId xmlns:a16="http://schemas.microsoft.com/office/drawing/2014/main" id="{B40151C3-45EA-4764-BC13-6139182E5F5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7" name="直線コネクタ 896">
          <a:extLst>
            <a:ext uri="{FF2B5EF4-FFF2-40B4-BE49-F238E27FC236}">
              <a16:creationId xmlns:a16="http://schemas.microsoft.com/office/drawing/2014/main" id="{8EC062FB-571C-4ADA-85FC-49375D5B210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8" name="テキスト ボックス 897">
          <a:extLst>
            <a:ext uri="{FF2B5EF4-FFF2-40B4-BE49-F238E27FC236}">
              <a16:creationId xmlns:a16="http://schemas.microsoft.com/office/drawing/2014/main" id="{FF983CBB-C352-4949-A17A-1F5D41C929CD}"/>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9" name="直線コネクタ 898">
          <a:extLst>
            <a:ext uri="{FF2B5EF4-FFF2-40B4-BE49-F238E27FC236}">
              <a16:creationId xmlns:a16="http://schemas.microsoft.com/office/drawing/2014/main" id="{843DA63D-7AEB-4BF9-96EA-80899A62D7D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0" name="テキスト ボックス 899">
          <a:extLst>
            <a:ext uri="{FF2B5EF4-FFF2-40B4-BE49-F238E27FC236}">
              <a16:creationId xmlns:a16="http://schemas.microsoft.com/office/drawing/2014/main" id="{5D41B027-0104-4C94-AD4E-194E7B732A2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id="{DC2F0DA9-74E5-403C-BD69-6F1672E29B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id="{7C2098C6-9BC5-483D-B5B4-D5127E356E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公民館】&#10;一人当たり面積グラフ枠">
          <a:extLst>
            <a:ext uri="{FF2B5EF4-FFF2-40B4-BE49-F238E27FC236}">
              <a16:creationId xmlns:a16="http://schemas.microsoft.com/office/drawing/2014/main" id="{656F9C16-A12B-4A8B-B8C5-5992A214AD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904" name="直線コネクタ 903">
          <a:extLst>
            <a:ext uri="{FF2B5EF4-FFF2-40B4-BE49-F238E27FC236}">
              <a16:creationId xmlns:a16="http://schemas.microsoft.com/office/drawing/2014/main" id="{2EB3380E-9FFD-4F72-B318-3CC210C316BA}"/>
            </a:ext>
          </a:extLst>
        </xdr:cNvPr>
        <xdr:cNvCxnSpPr/>
      </xdr:nvCxnSpPr>
      <xdr:spPr>
        <a:xfrm flipV="1">
          <a:off x="221608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905" name="【公民館】&#10;一人当たり面積最小値テキスト">
          <a:extLst>
            <a:ext uri="{FF2B5EF4-FFF2-40B4-BE49-F238E27FC236}">
              <a16:creationId xmlns:a16="http://schemas.microsoft.com/office/drawing/2014/main" id="{106590FD-5407-44EF-8650-CC318CCC6EF6}"/>
            </a:ext>
          </a:extLst>
        </xdr:cNvPr>
        <xdr:cNvSpPr txBox="1"/>
      </xdr:nvSpPr>
      <xdr:spPr>
        <a:xfrm>
          <a:off x="221996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906" name="直線コネクタ 905">
          <a:extLst>
            <a:ext uri="{FF2B5EF4-FFF2-40B4-BE49-F238E27FC236}">
              <a16:creationId xmlns:a16="http://schemas.microsoft.com/office/drawing/2014/main" id="{21B7BCE2-C0F5-408B-81CC-30DDE8F8BFE2}"/>
            </a:ext>
          </a:extLst>
        </xdr:cNvPr>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907" name="【公民館】&#10;一人当たり面積最大値テキスト">
          <a:extLst>
            <a:ext uri="{FF2B5EF4-FFF2-40B4-BE49-F238E27FC236}">
              <a16:creationId xmlns:a16="http://schemas.microsoft.com/office/drawing/2014/main" id="{66A995D4-BB9B-498E-BE72-360AD5D5DC37}"/>
            </a:ext>
          </a:extLst>
        </xdr:cNvPr>
        <xdr:cNvSpPr txBox="1"/>
      </xdr:nvSpPr>
      <xdr:spPr>
        <a:xfrm>
          <a:off x="221996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908" name="直線コネクタ 907">
          <a:extLst>
            <a:ext uri="{FF2B5EF4-FFF2-40B4-BE49-F238E27FC236}">
              <a16:creationId xmlns:a16="http://schemas.microsoft.com/office/drawing/2014/main" id="{F9895B35-253F-4CB2-BAA8-742CD05B23AA}"/>
            </a:ext>
          </a:extLst>
        </xdr:cNvPr>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909" name="【公民館】&#10;一人当たり面積平均値テキスト">
          <a:extLst>
            <a:ext uri="{FF2B5EF4-FFF2-40B4-BE49-F238E27FC236}">
              <a16:creationId xmlns:a16="http://schemas.microsoft.com/office/drawing/2014/main" id="{B1402282-2A11-469A-ADA7-FAE4EB9F3CAE}"/>
            </a:ext>
          </a:extLst>
        </xdr:cNvPr>
        <xdr:cNvSpPr txBox="1"/>
      </xdr:nvSpPr>
      <xdr:spPr>
        <a:xfrm>
          <a:off x="221996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910" name="フローチャート: 判断 909">
          <a:extLst>
            <a:ext uri="{FF2B5EF4-FFF2-40B4-BE49-F238E27FC236}">
              <a16:creationId xmlns:a16="http://schemas.microsoft.com/office/drawing/2014/main" id="{08FEE181-D2E7-455A-959E-DC36D914FAAB}"/>
            </a:ext>
          </a:extLst>
        </xdr:cNvPr>
        <xdr:cNvSpPr/>
      </xdr:nvSpPr>
      <xdr:spPr>
        <a:xfrm>
          <a:off x="221107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911" name="フローチャート: 判断 910">
          <a:extLst>
            <a:ext uri="{FF2B5EF4-FFF2-40B4-BE49-F238E27FC236}">
              <a16:creationId xmlns:a16="http://schemas.microsoft.com/office/drawing/2014/main" id="{D9EF1DE7-5A59-4103-BE3C-46E3A62529DE}"/>
            </a:ext>
          </a:extLst>
        </xdr:cNvPr>
        <xdr:cNvSpPr/>
      </xdr:nvSpPr>
      <xdr:spPr>
        <a:xfrm>
          <a:off x="212725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912" name="フローチャート: 判断 911">
          <a:extLst>
            <a:ext uri="{FF2B5EF4-FFF2-40B4-BE49-F238E27FC236}">
              <a16:creationId xmlns:a16="http://schemas.microsoft.com/office/drawing/2014/main" id="{7C8414C0-5717-49CA-A927-96B5F3241B2F}"/>
            </a:ext>
          </a:extLst>
        </xdr:cNvPr>
        <xdr:cNvSpPr/>
      </xdr:nvSpPr>
      <xdr:spPr>
        <a:xfrm>
          <a:off x="20383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13" name="フローチャート: 判断 912">
          <a:extLst>
            <a:ext uri="{FF2B5EF4-FFF2-40B4-BE49-F238E27FC236}">
              <a16:creationId xmlns:a16="http://schemas.microsoft.com/office/drawing/2014/main" id="{72F4C2BF-FDF0-4C52-A051-4C28243E18B0}"/>
            </a:ext>
          </a:extLst>
        </xdr:cNvPr>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914" name="フローチャート: 判断 913">
          <a:extLst>
            <a:ext uri="{FF2B5EF4-FFF2-40B4-BE49-F238E27FC236}">
              <a16:creationId xmlns:a16="http://schemas.microsoft.com/office/drawing/2014/main" id="{BEF32534-BA28-4C27-A12B-7B4E564E3206}"/>
            </a:ext>
          </a:extLst>
        </xdr:cNvPr>
        <xdr:cNvSpPr/>
      </xdr:nvSpPr>
      <xdr:spPr>
        <a:xfrm>
          <a:off x="18605500" y="183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FF202866-C1C7-4B44-BAEF-D7C6A2CBDE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CA1C4C9A-3EBE-488E-8B70-7AA71B01C34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5CFC9C1B-CE94-4E1B-BAF9-4B3D5B7C69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798DDE5C-47E2-44B3-B190-07E0A55F86E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C40E1F7C-FE8A-4BAD-9953-38ABC00BEB0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65677</xdr:rowOff>
    </xdr:from>
    <xdr:to>
      <xdr:col>116</xdr:col>
      <xdr:colOff>114300</xdr:colOff>
      <xdr:row>108</xdr:row>
      <xdr:rowOff>167277</xdr:rowOff>
    </xdr:to>
    <xdr:sp macro="" textlink="">
      <xdr:nvSpPr>
        <xdr:cNvPr id="920" name="楕円 919">
          <a:extLst>
            <a:ext uri="{FF2B5EF4-FFF2-40B4-BE49-F238E27FC236}">
              <a16:creationId xmlns:a16="http://schemas.microsoft.com/office/drawing/2014/main" id="{504370B9-58B8-48F8-8FA9-6CFB4283C9ED}"/>
            </a:ext>
          </a:extLst>
        </xdr:cNvPr>
        <xdr:cNvSpPr/>
      </xdr:nvSpPr>
      <xdr:spPr>
        <a:xfrm>
          <a:off x="221107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152054</xdr:rowOff>
    </xdr:from>
    <xdr:ext cx="469744" cy="259045"/>
    <xdr:sp macro="" textlink="">
      <xdr:nvSpPr>
        <xdr:cNvPr id="921" name="【公民館】&#10;一人当たり面積該当値テキスト">
          <a:extLst>
            <a:ext uri="{FF2B5EF4-FFF2-40B4-BE49-F238E27FC236}">
              <a16:creationId xmlns:a16="http://schemas.microsoft.com/office/drawing/2014/main" id="{876B6F66-AC64-4BF3-B365-00E56488CCBC}"/>
            </a:ext>
          </a:extLst>
        </xdr:cNvPr>
        <xdr:cNvSpPr txBox="1"/>
      </xdr:nvSpPr>
      <xdr:spPr>
        <a:xfrm>
          <a:off x="22199600" y="1849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65677</xdr:rowOff>
    </xdr:from>
    <xdr:to>
      <xdr:col>112</xdr:col>
      <xdr:colOff>38100</xdr:colOff>
      <xdr:row>108</xdr:row>
      <xdr:rowOff>167277</xdr:rowOff>
    </xdr:to>
    <xdr:sp macro="" textlink="">
      <xdr:nvSpPr>
        <xdr:cNvPr id="922" name="楕円 921">
          <a:extLst>
            <a:ext uri="{FF2B5EF4-FFF2-40B4-BE49-F238E27FC236}">
              <a16:creationId xmlns:a16="http://schemas.microsoft.com/office/drawing/2014/main" id="{D34377A1-DF9E-40D1-9F8A-9CE3D958C389}"/>
            </a:ext>
          </a:extLst>
        </xdr:cNvPr>
        <xdr:cNvSpPr/>
      </xdr:nvSpPr>
      <xdr:spPr>
        <a:xfrm>
          <a:off x="21272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116477</xdr:rowOff>
    </xdr:from>
    <xdr:to>
      <xdr:col>116</xdr:col>
      <xdr:colOff>63500</xdr:colOff>
      <xdr:row>108</xdr:row>
      <xdr:rowOff>116477</xdr:rowOff>
    </xdr:to>
    <xdr:cxnSp macro="">
      <xdr:nvCxnSpPr>
        <xdr:cNvPr id="923" name="直線コネクタ 922">
          <a:extLst>
            <a:ext uri="{FF2B5EF4-FFF2-40B4-BE49-F238E27FC236}">
              <a16:creationId xmlns:a16="http://schemas.microsoft.com/office/drawing/2014/main" id="{908E4744-6470-49EF-8782-4E221293F4B8}"/>
            </a:ext>
          </a:extLst>
        </xdr:cNvPr>
        <xdr:cNvCxnSpPr/>
      </xdr:nvCxnSpPr>
      <xdr:spPr>
        <a:xfrm>
          <a:off x="21323300" y="186330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65677</xdr:rowOff>
    </xdr:from>
    <xdr:to>
      <xdr:col>107</xdr:col>
      <xdr:colOff>101600</xdr:colOff>
      <xdr:row>108</xdr:row>
      <xdr:rowOff>167277</xdr:rowOff>
    </xdr:to>
    <xdr:sp macro="" textlink="">
      <xdr:nvSpPr>
        <xdr:cNvPr id="924" name="楕円 923">
          <a:extLst>
            <a:ext uri="{FF2B5EF4-FFF2-40B4-BE49-F238E27FC236}">
              <a16:creationId xmlns:a16="http://schemas.microsoft.com/office/drawing/2014/main" id="{12CFAE2D-A3B5-4A2D-8B3A-7F400C3F129E}"/>
            </a:ext>
          </a:extLst>
        </xdr:cNvPr>
        <xdr:cNvSpPr/>
      </xdr:nvSpPr>
      <xdr:spPr>
        <a:xfrm>
          <a:off x="20383500" y="18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116477</xdr:rowOff>
    </xdr:from>
    <xdr:to>
      <xdr:col>111</xdr:col>
      <xdr:colOff>177800</xdr:colOff>
      <xdr:row>108</xdr:row>
      <xdr:rowOff>116477</xdr:rowOff>
    </xdr:to>
    <xdr:cxnSp macro="">
      <xdr:nvCxnSpPr>
        <xdr:cNvPr id="925" name="直線コネクタ 924">
          <a:extLst>
            <a:ext uri="{FF2B5EF4-FFF2-40B4-BE49-F238E27FC236}">
              <a16:creationId xmlns:a16="http://schemas.microsoft.com/office/drawing/2014/main" id="{77967068-564A-4F15-A2D1-6863BBB1C375}"/>
            </a:ext>
          </a:extLst>
        </xdr:cNvPr>
        <xdr:cNvCxnSpPr/>
      </xdr:nvCxnSpPr>
      <xdr:spPr>
        <a:xfrm>
          <a:off x="20434300" y="18633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66766</xdr:rowOff>
    </xdr:from>
    <xdr:to>
      <xdr:col>102</xdr:col>
      <xdr:colOff>165100</xdr:colOff>
      <xdr:row>108</xdr:row>
      <xdr:rowOff>168366</xdr:rowOff>
    </xdr:to>
    <xdr:sp macro="" textlink="">
      <xdr:nvSpPr>
        <xdr:cNvPr id="926" name="楕円 925">
          <a:extLst>
            <a:ext uri="{FF2B5EF4-FFF2-40B4-BE49-F238E27FC236}">
              <a16:creationId xmlns:a16="http://schemas.microsoft.com/office/drawing/2014/main" id="{1A1C1BB6-09DD-4982-9264-16C77965CCD7}"/>
            </a:ext>
          </a:extLst>
        </xdr:cNvPr>
        <xdr:cNvSpPr/>
      </xdr:nvSpPr>
      <xdr:spPr>
        <a:xfrm>
          <a:off x="19494500" y="185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116477</xdr:rowOff>
    </xdr:from>
    <xdr:to>
      <xdr:col>107</xdr:col>
      <xdr:colOff>50800</xdr:colOff>
      <xdr:row>108</xdr:row>
      <xdr:rowOff>117566</xdr:rowOff>
    </xdr:to>
    <xdr:cxnSp macro="">
      <xdr:nvCxnSpPr>
        <xdr:cNvPr id="927" name="直線コネクタ 926">
          <a:extLst>
            <a:ext uri="{FF2B5EF4-FFF2-40B4-BE49-F238E27FC236}">
              <a16:creationId xmlns:a16="http://schemas.microsoft.com/office/drawing/2014/main" id="{31F13379-1D88-49BE-8FED-9C0AD9386DB8}"/>
            </a:ext>
          </a:extLst>
        </xdr:cNvPr>
        <xdr:cNvCxnSpPr/>
      </xdr:nvCxnSpPr>
      <xdr:spPr>
        <a:xfrm flipV="1">
          <a:off x="19545300" y="1863307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67855</xdr:rowOff>
    </xdr:from>
    <xdr:to>
      <xdr:col>98</xdr:col>
      <xdr:colOff>38100</xdr:colOff>
      <xdr:row>108</xdr:row>
      <xdr:rowOff>169455</xdr:rowOff>
    </xdr:to>
    <xdr:sp macro="" textlink="">
      <xdr:nvSpPr>
        <xdr:cNvPr id="928" name="楕円 927">
          <a:extLst>
            <a:ext uri="{FF2B5EF4-FFF2-40B4-BE49-F238E27FC236}">
              <a16:creationId xmlns:a16="http://schemas.microsoft.com/office/drawing/2014/main" id="{D6E24365-958C-4BA7-A144-9E1695803B34}"/>
            </a:ext>
          </a:extLst>
        </xdr:cNvPr>
        <xdr:cNvSpPr/>
      </xdr:nvSpPr>
      <xdr:spPr>
        <a:xfrm>
          <a:off x="18605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117566</xdr:rowOff>
    </xdr:from>
    <xdr:to>
      <xdr:col>102</xdr:col>
      <xdr:colOff>114300</xdr:colOff>
      <xdr:row>108</xdr:row>
      <xdr:rowOff>118655</xdr:rowOff>
    </xdr:to>
    <xdr:cxnSp macro="">
      <xdr:nvCxnSpPr>
        <xdr:cNvPr id="929" name="直線コネクタ 928">
          <a:extLst>
            <a:ext uri="{FF2B5EF4-FFF2-40B4-BE49-F238E27FC236}">
              <a16:creationId xmlns:a16="http://schemas.microsoft.com/office/drawing/2014/main" id="{46C1DFCD-83D8-46CD-A1BB-4BE67D00AA05}"/>
            </a:ext>
          </a:extLst>
        </xdr:cNvPr>
        <xdr:cNvCxnSpPr/>
      </xdr:nvCxnSpPr>
      <xdr:spPr>
        <a:xfrm flipV="1">
          <a:off x="18656300" y="18634166"/>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930" name="n_1aveValue【公民館】&#10;一人当たり面積">
          <a:extLst>
            <a:ext uri="{FF2B5EF4-FFF2-40B4-BE49-F238E27FC236}">
              <a16:creationId xmlns:a16="http://schemas.microsoft.com/office/drawing/2014/main" id="{2E86B30E-0C6C-4596-9B07-94C5165F4614}"/>
            </a:ext>
          </a:extLst>
        </xdr:cNvPr>
        <xdr:cNvSpPr txBox="1"/>
      </xdr:nvSpPr>
      <xdr:spPr>
        <a:xfrm>
          <a:off x="2107572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931" name="n_2aveValue【公民館】&#10;一人当たり面積">
          <a:extLst>
            <a:ext uri="{FF2B5EF4-FFF2-40B4-BE49-F238E27FC236}">
              <a16:creationId xmlns:a16="http://schemas.microsoft.com/office/drawing/2014/main" id="{BC01CE75-F003-4422-9D71-15FDCD903DC5}"/>
            </a:ext>
          </a:extLst>
        </xdr:cNvPr>
        <xdr:cNvSpPr txBox="1"/>
      </xdr:nvSpPr>
      <xdr:spPr>
        <a:xfrm>
          <a:off x="201994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932" name="n_3aveValue【公民館】&#10;一人当たり面積">
          <a:extLst>
            <a:ext uri="{FF2B5EF4-FFF2-40B4-BE49-F238E27FC236}">
              <a16:creationId xmlns:a16="http://schemas.microsoft.com/office/drawing/2014/main" id="{52A1430C-0410-4E23-9261-05E7CDC540BF}"/>
            </a:ext>
          </a:extLst>
        </xdr:cNvPr>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933" name="n_4aveValue【公民館】&#10;一人当たり面積">
          <a:extLst>
            <a:ext uri="{FF2B5EF4-FFF2-40B4-BE49-F238E27FC236}">
              <a16:creationId xmlns:a16="http://schemas.microsoft.com/office/drawing/2014/main" id="{DA8C6AAF-930E-4007-ACF9-1F53B42A4531}"/>
            </a:ext>
          </a:extLst>
        </xdr:cNvPr>
        <xdr:cNvSpPr txBox="1"/>
      </xdr:nvSpPr>
      <xdr:spPr>
        <a:xfrm>
          <a:off x="184214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158404</xdr:rowOff>
    </xdr:from>
    <xdr:ext cx="469744" cy="259045"/>
    <xdr:sp macro="" textlink="">
      <xdr:nvSpPr>
        <xdr:cNvPr id="934" name="n_1mainValue【公民館】&#10;一人当たり面積">
          <a:extLst>
            <a:ext uri="{FF2B5EF4-FFF2-40B4-BE49-F238E27FC236}">
              <a16:creationId xmlns:a16="http://schemas.microsoft.com/office/drawing/2014/main" id="{B11045BE-53DC-4D88-898B-BE72ADDA3E8D}"/>
            </a:ext>
          </a:extLst>
        </xdr:cNvPr>
        <xdr:cNvSpPr txBox="1"/>
      </xdr:nvSpPr>
      <xdr:spPr>
        <a:xfrm>
          <a:off x="210757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158404</xdr:rowOff>
    </xdr:from>
    <xdr:ext cx="469744" cy="259045"/>
    <xdr:sp macro="" textlink="">
      <xdr:nvSpPr>
        <xdr:cNvPr id="935" name="n_2mainValue【公民館】&#10;一人当たり面積">
          <a:extLst>
            <a:ext uri="{FF2B5EF4-FFF2-40B4-BE49-F238E27FC236}">
              <a16:creationId xmlns:a16="http://schemas.microsoft.com/office/drawing/2014/main" id="{5FA2446B-36CF-4C62-A12E-7FAC90E70004}"/>
            </a:ext>
          </a:extLst>
        </xdr:cNvPr>
        <xdr:cNvSpPr txBox="1"/>
      </xdr:nvSpPr>
      <xdr:spPr>
        <a:xfrm>
          <a:off x="20199427" y="186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159493</xdr:rowOff>
    </xdr:from>
    <xdr:ext cx="469744" cy="259045"/>
    <xdr:sp macro="" textlink="">
      <xdr:nvSpPr>
        <xdr:cNvPr id="936" name="n_3mainValue【公民館】&#10;一人当たり面積">
          <a:extLst>
            <a:ext uri="{FF2B5EF4-FFF2-40B4-BE49-F238E27FC236}">
              <a16:creationId xmlns:a16="http://schemas.microsoft.com/office/drawing/2014/main" id="{008CC08E-F380-4128-AC8F-E61DC9D19A42}"/>
            </a:ext>
          </a:extLst>
        </xdr:cNvPr>
        <xdr:cNvSpPr txBox="1"/>
      </xdr:nvSpPr>
      <xdr:spPr>
        <a:xfrm>
          <a:off x="19310427" y="1867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160582</xdr:rowOff>
    </xdr:from>
    <xdr:ext cx="469744" cy="259045"/>
    <xdr:sp macro="" textlink="">
      <xdr:nvSpPr>
        <xdr:cNvPr id="937" name="n_4mainValue【公民館】&#10;一人当たり面積">
          <a:extLst>
            <a:ext uri="{FF2B5EF4-FFF2-40B4-BE49-F238E27FC236}">
              <a16:creationId xmlns:a16="http://schemas.microsoft.com/office/drawing/2014/main" id="{9C260F2B-5539-43F0-A87A-454EE9DE9372}"/>
            </a:ext>
          </a:extLst>
        </xdr:cNvPr>
        <xdr:cNvSpPr txBox="1"/>
      </xdr:nvSpPr>
      <xdr:spPr>
        <a:xfrm>
          <a:off x="18421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id="{DCE8FBF2-92C9-44C3-8395-F2CA41990D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id="{B314F969-E8B5-4714-973A-FDE958EF6E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id="{87040305-4DF0-4981-852E-C7A9B5E30D6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年度を見ますと、類似団体に比べ、道路、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の有形固定資産減価償却率が高くなっており、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年度において町全体の有形固定資産減価償却率の平均である</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を超えています。</a:t>
          </a:r>
          <a:r>
            <a:rPr kumimoji="1" lang="ja-JP" altLang="en-US" sz="1100">
              <a:solidFill>
                <a:schemeClr val="dk1"/>
              </a:solidFill>
              <a:effectLst/>
              <a:latin typeface="+mn-lt"/>
              <a:ea typeface="+mn-ea"/>
              <a:cs typeface="+mn-cs"/>
            </a:rPr>
            <a:t>学校施設については、町の状況等を踏まえた規模適正化の検討を進めていくとともに、</a:t>
          </a:r>
          <a:r>
            <a:rPr kumimoji="1" lang="ja-JP" altLang="ja-JP" sz="1100">
              <a:solidFill>
                <a:schemeClr val="dk1"/>
              </a:solidFill>
              <a:effectLst/>
              <a:latin typeface="+mn-lt"/>
              <a:ea typeface="+mn-ea"/>
              <a:cs typeface="+mn-cs"/>
            </a:rPr>
            <a:t>道路については、財源等の問題もありこれまで事後保全型の管理となっていましたが、長寿命化計画の策定に取り組み予防保全型管理への転換を図ることで良好な道路環境を維持していまいります。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D0AB7A2-EC23-4526-A56B-0BCE9DAB98E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0925F7-5D84-4A14-B7B9-736C7CE0CC3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E1E818-220A-4F36-8E25-C2AA619044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315F9F4-B88A-4BFB-9212-2B7AE662B73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AE2E30-19FD-4ECD-8E61-F387645201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292A19-F20C-4044-8657-3E1EE9411D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5FE669-FF9E-4772-96D0-DE465385D0E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21AA716-EC3E-4840-A0FB-EF96E31278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E81E01-99EF-4409-AC63-9E7EBB1C19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4F9EEE4-E549-4AC6-9F2E-780F153B813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16,075
15,508
19.44
8,189,061
8,092,714
74,607
4,169,535
5,829,178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8A98E8-5FA1-4284-87A8-A3EC9C903BB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477EFD-8C50-48E6-A129-9AE8CAC32BD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6AC542-1EF2-44AC-825D-FA2014059D1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B696BF-D778-484C-94EC-05A2209930C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6D93702-6BB2-4F9C-82CD-8DF39DF70A2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2D2F37C-CB18-4A3B-9F69-3A3DE5A8E5A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8BB1469-CBF9-498F-A762-AE50B722230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97B2C0-E772-48BE-8C06-A195EC1ACBC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2CB82C0-2CE7-4D1B-ACC0-21BCF6C1D5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C691D70-7F0A-4FCD-993F-9910DD542CF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D80AFC-2E24-4413-8B95-FFD24ED285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8901710-8D2C-4606-A66F-5329229B61D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1CF97F4-FA52-40A1-9E46-008FE3CF421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4D437E-7855-4DE9-B5CB-7643340DBA3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D16DBC-1B68-4009-84CD-9853A9225B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58A17B-32B8-43D4-9CF5-023C5CAA41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EA01A3D-F11C-423D-8EFE-D7DC758D2CF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A10B62-F114-4537-9F42-A2029E7057C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6EFDD29-B4BF-4402-AF62-12CA52DB630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F2A5C19-6B1E-490D-856F-F0307BD9F9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AB7E4FD-0E65-4F26-92A3-594CFCC2297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988F3A-930B-4107-9195-D9BBEDE0E6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585DDB7-C9ED-4ADB-9573-8903CAA7FDA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B457F6-8350-46DE-B063-A8C3F6490E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A44E55-1B76-441A-99B9-54CF216739C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65FA4FA-C5CB-41D5-B5D2-7F111E932A7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C94067F-261F-4C25-8BBE-EFA4A449E0A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B99338-F652-4FFD-B18D-CDCB007F672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3C3FE7-9047-4132-9024-5D66958DB9E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7108251-BFFA-433C-80BD-DA1FCC25B4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2AE686D-A298-44DF-9BDD-EF3EEE02B9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0A43CC2-715C-4B9B-A8A4-99A9F4DE10B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D4D102D-500B-4B98-8EFE-1B3992FC0D9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CA6B530-1D5D-4AA7-94FE-59E9116122F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BA75A8C-4823-43DD-A6F8-75CAED43470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B50BB9-939A-4A2E-A17F-199C55BEEB8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8D6A4B3-4739-4309-9A4F-8CBB1F18045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EFBF18B-3B06-4F56-838B-66F087F9BDF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95F32BB-571D-4D17-A8EE-EF539DBB7EC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B1F51E8-6512-4A43-82CF-9A87F3E6D71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7403F49-AA2E-4E3C-B7A5-E40B231949A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B597784-84CE-454B-9F1E-6D6C832062D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1BBC4F3-3E40-42B2-ABF3-C4734B1D19A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AB35E7C-F25F-452C-886E-9B4088FB80F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5A75517-ECC1-47E1-BC51-995A963AD54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501C69E-1AAD-4B8E-965F-E5DA157FF9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67C4464-1EB2-4074-A975-F2B3F85B02A8}"/>
            </a:ext>
          </a:extLst>
        </xdr:cNvPr>
        <xdr:cNvCxnSpPr/>
      </xdr:nvCxnSpPr>
      <xdr:spPr>
        <a:xfrm flipV="1">
          <a:off x="4634865" y="5796099"/>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DBAA6D3-E592-49E0-8472-EBF086199BF5}"/>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5F84480-7DB5-435C-9716-12E478B7547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B827B540-83A3-44FD-B81E-6153ADD595E1}"/>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12F51C55-5AD1-4C94-9DE4-F6E631DD6E9D}"/>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a:extLst>
            <a:ext uri="{FF2B5EF4-FFF2-40B4-BE49-F238E27FC236}">
              <a16:creationId xmlns:a16="http://schemas.microsoft.com/office/drawing/2014/main" id="{CA64D046-F019-4A66-BE32-6600D0FFE451}"/>
            </a:ext>
          </a:extLst>
        </xdr:cNvPr>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a:extLst>
            <a:ext uri="{FF2B5EF4-FFF2-40B4-BE49-F238E27FC236}">
              <a16:creationId xmlns:a16="http://schemas.microsoft.com/office/drawing/2014/main" id="{C20D630F-5262-4C9E-83C6-8DAFC9EE9E2D}"/>
            </a:ext>
          </a:extLst>
        </xdr:cNvPr>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5541E1F2-3678-41F7-80A2-F4901EA91CE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160927</xdr:rowOff>
    </xdr:from>
    <xdr:to>
      <xdr:col>15</xdr:col>
      <xdr:colOff>101600</xdr:colOff>
      <xdr:row>37</xdr:row>
      <xdr:rowOff>91077</xdr:rowOff>
    </xdr:to>
    <xdr:sp macro="" textlink="">
      <xdr:nvSpPr>
        <xdr:cNvPr id="66" name="フローチャート: 判断 65">
          <a:extLst>
            <a:ext uri="{FF2B5EF4-FFF2-40B4-BE49-F238E27FC236}">
              <a16:creationId xmlns:a16="http://schemas.microsoft.com/office/drawing/2014/main" id="{E5216E44-9E5A-42A8-AE13-AE0671B3150F}"/>
            </a:ext>
          </a:extLst>
        </xdr:cNvPr>
        <xdr:cNvSpPr/>
      </xdr:nvSpPr>
      <xdr:spPr>
        <a:xfrm>
          <a:off x="2857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149497</xdr:rowOff>
    </xdr:from>
    <xdr:to>
      <xdr:col>10</xdr:col>
      <xdr:colOff>165100</xdr:colOff>
      <xdr:row>37</xdr:row>
      <xdr:rowOff>79647</xdr:rowOff>
    </xdr:to>
    <xdr:sp macro="" textlink="">
      <xdr:nvSpPr>
        <xdr:cNvPr id="67" name="フローチャート: 判断 66">
          <a:extLst>
            <a:ext uri="{FF2B5EF4-FFF2-40B4-BE49-F238E27FC236}">
              <a16:creationId xmlns:a16="http://schemas.microsoft.com/office/drawing/2014/main" id="{E402CF9D-9E72-47CF-B21E-50CCA847A7D2}"/>
            </a:ext>
          </a:extLst>
        </xdr:cNvPr>
        <xdr:cNvSpPr/>
      </xdr:nvSpPr>
      <xdr:spPr>
        <a:xfrm>
          <a:off x="1968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D57495F-B584-4A3A-91B5-B042A93193E4}"/>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E79780E-3CAD-4882-95D0-C7ACCDFD73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090E2C9-881A-4606-9046-5A891D03791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2692AE-A62F-40B6-84BD-44203D5263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AF3D61E-5006-449B-B9DB-3F4F5CA94E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96BEEC7-0E7B-4110-AA40-6953834A595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28666</xdr:rowOff>
    </xdr:from>
    <xdr:to>
      <xdr:col>24</xdr:col>
      <xdr:colOff>114300</xdr:colOff>
      <xdr:row>39</xdr:row>
      <xdr:rowOff>130266</xdr:rowOff>
    </xdr:to>
    <xdr:sp macro="" textlink="">
      <xdr:nvSpPr>
        <xdr:cNvPr id="74" name="楕円 73">
          <a:extLst>
            <a:ext uri="{FF2B5EF4-FFF2-40B4-BE49-F238E27FC236}">
              <a16:creationId xmlns:a16="http://schemas.microsoft.com/office/drawing/2014/main" id="{720471B5-0D36-449C-B76C-1E29E7A84B4C}"/>
            </a:ext>
          </a:extLst>
        </xdr:cNvPr>
        <xdr:cNvSpPr/>
      </xdr:nvSpPr>
      <xdr:spPr>
        <a:xfrm>
          <a:off x="45847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7093</xdr:rowOff>
    </xdr:from>
    <xdr:ext cx="405111" cy="259045"/>
    <xdr:sp macro="" textlink="">
      <xdr:nvSpPr>
        <xdr:cNvPr id="75" name="【図書館】&#10;有形固定資産減価償却率該当値テキスト">
          <a:extLst>
            <a:ext uri="{FF2B5EF4-FFF2-40B4-BE49-F238E27FC236}">
              <a16:creationId xmlns:a16="http://schemas.microsoft.com/office/drawing/2014/main" id="{48FC7A61-702E-4CCA-A4FE-17F115408DCC}"/>
            </a:ext>
          </a:extLst>
        </xdr:cNvPr>
        <xdr:cNvSpPr txBox="1"/>
      </xdr:nvSpPr>
      <xdr:spPr>
        <a:xfrm>
          <a:off x="4673600"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6" name="楕円 75">
          <a:extLst>
            <a:ext uri="{FF2B5EF4-FFF2-40B4-BE49-F238E27FC236}">
              <a16:creationId xmlns:a16="http://schemas.microsoft.com/office/drawing/2014/main" id="{4922D34B-F1B7-430C-85A4-B46C71064E9B}"/>
            </a:ext>
          </a:extLst>
        </xdr:cNvPr>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38644</xdr:rowOff>
    </xdr:from>
    <xdr:to>
      <xdr:col>24</xdr:col>
      <xdr:colOff>63500</xdr:colOff>
      <xdr:row>39</xdr:row>
      <xdr:rowOff>79466</xdr:rowOff>
    </xdr:to>
    <xdr:cxnSp macro="">
      <xdr:nvCxnSpPr>
        <xdr:cNvPr id="77" name="直線コネクタ 76">
          <a:extLst>
            <a:ext uri="{FF2B5EF4-FFF2-40B4-BE49-F238E27FC236}">
              <a16:creationId xmlns:a16="http://schemas.microsoft.com/office/drawing/2014/main" id="{205C8013-FFC4-433F-9C97-57481C0CED94}"/>
            </a:ext>
          </a:extLst>
        </xdr:cNvPr>
        <xdr:cNvCxnSpPr/>
      </xdr:nvCxnSpPr>
      <xdr:spPr>
        <a:xfrm>
          <a:off x="3797300" y="67251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121738</xdr:rowOff>
    </xdr:from>
    <xdr:to>
      <xdr:col>15</xdr:col>
      <xdr:colOff>101600</xdr:colOff>
      <xdr:row>39</xdr:row>
      <xdr:rowOff>51888</xdr:rowOff>
    </xdr:to>
    <xdr:sp macro="" textlink="">
      <xdr:nvSpPr>
        <xdr:cNvPr id="78" name="楕円 77">
          <a:extLst>
            <a:ext uri="{FF2B5EF4-FFF2-40B4-BE49-F238E27FC236}">
              <a16:creationId xmlns:a16="http://schemas.microsoft.com/office/drawing/2014/main" id="{5DF163EA-4B0D-4B45-989F-8737BF147D0F}"/>
            </a:ext>
          </a:extLst>
        </xdr:cNvPr>
        <xdr:cNvSpPr/>
      </xdr:nvSpPr>
      <xdr:spPr>
        <a:xfrm>
          <a:off x="2857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1088</xdr:rowOff>
    </xdr:from>
    <xdr:to>
      <xdr:col>19</xdr:col>
      <xdr:colOff>177800</xdr:colOff>
      <xdr:row>39</xdr:row>
      <xdr:rowOff>38644</xdr:rowOff>
    </xdr:to>
    <xdr:cxnSp macro="">
      <xdr:nvCxnSpPr>
        <xdr:cNvPr id="79" name="直線コネクタ 78">
          <a:extLst>
            <a:ext uri="{FF2B5EF4-FFF2-40B4-BE49-F238E27FC236}">
              <a16:creationId xmlns:a16="http://schemas.microsoft.com/office/drawing/2014/main" id="{FE9E52FC-B153-42E6-84DE-B6F34C879038}"/>
            </a:ext>
          </a:extLst>
        </xdr:cNvPr>
        <xdr:cNvCxnSpPr/>
      </xdr:nvCxnSpPr>
      <xdr:spPr>
        <a:xfrm>
          <a:off x="2908300" y="668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85816</xdr:rowOff>
    </xdr:from>
    <xdr:to>
      <xdr:col>10</xdr:col>
      <xdr:colOff>165100</xdr:colOff>
      <xdr:row>39</xdr:row>
      <xdr:rowOff>15966</xdr:rowOff>
    </xdr:to>
    <xdr:sp macro="" textlink="">
      <xdr:nvSpPr>
        <xdr:cNvPr id="80" name="楕円 79">
          <a:extLst>
            <a:ext uri="{FF2B5EF4-FFF2-40B4-BE49-F238E27FC236}">
              <a16:creationId xmlns:a16="http://schemas.microsoft.com/office/drawing/2014/main" id="{A8A6FB04-FB95-4B02-B702-CD590ED1D7DA}"/>
            </a:ext>
          </a:extLst>
        </xdr:cNvPr>
        <xdr:cNvSpPr/>
      </xdr:nvSpPr>
      <xdr:spPr>
        <a:xfrm>
          <a:off x="19685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136616</xdr:rowOff>
    </xdr:from>
    <xdr:to>
      <xdr:col>15</xdr:col>
      <xdr:colOff>50800</xdr:colOff>
      <xdr:row>39</xdr:row>
      <xdr:rowOff>1088</xdr:rowOff>
    </xdr:to>
    <xdr:cxnSp macro="">
      <xdr:nvCxnSpPr>
        <xdr:cNvPr id="81" name="直線コネクタ 80">
          <a:extLst>
            <a:ext uri="{FF2B5EF4-FFF2-40B4-BE49-F238E27FC236}">
              <a16:creationId xmlns:a16="http://schemas.microsoft.com/office/drawing/2014/main" id="{C86F3057-E5F4-4E16-9223-A72A5B1A2F9E}"/>
            </a:ext>
          </a:extLst>
        </xdr:cNvPr>
        <xdr:cNvCxnSpPr/>
      </xdr:nvCxnSpPr>
      <xdr:spPr>
        <a:xfrm>
          <a:off x="2019300" y="66517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31931</xdr:rowOff>
    </xdr:from>
    <xdr:to>
      <xdr:col>6</xdr:col>
      <xdr:colOff>38100</xdr:colOff>
      <xdr:row>38</xdr:row>
      <xdr:rowOff>133531</xdr:rowOff>
    </xdr:to>
    <xdr:sp macro="" textlink="">
      <xdr:nvSpPr>
        <xdr:cNvPr id="82" name="楕円 81">
          <a:extLst>
            <a:ext uri="{FF2B5EF4-FFF2-40B4-BE49-F238E27FC236}">
              <a16:creationId xmlns:a16="http://schemas.microsoft.com/office/drawing/2014/main" id="{859E5985-554C-4D4A-913A-3DB0A9C40100}"/>
            </a:ext>
          </a:extLst>
        </xdr:cNvPr>
        <xdr:cNvSpPr/>
      </xdr:nvSpPr>
      <xdr:spPr>
        <a:xfrm>
          <a:off x="1079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82731</xdr:rowOff>
    </xdr:from>
    <xdr:to>
      <xdr:col>10</xdr:col>
      <xdr:colOff>114300</xdr:colOff>
      <xdr:row>38</xdr:row>
      <xdr:rowOff>136616</xdr:rowOff>
    </xdr:to>
    <xdr:cxnSp macro="">
      <xdr:nvCxnSpPr>
        <xdr:cNvPr id="83" name="直線コネクタ 82">
          <a:extLst>
            <a:ext uri="{FF2B5EF4-FFF2-40B4-BE49-F238E27FC236}">
              <a16:creationId xmlns:a16="http://schemas.microsoft.com/office/drawing/2014/main" id="{D591C0BE-4987-47A4-A548-FF7062C0C286}"/>
            </a:ext>
          </a:extLst>
        </xdr:cNvPr>
        <xdr:cNvCxnSpPr/>
      </xdr:nvCxnSpPr>
      <xdr:spPr>
        <a:xfrm>
          <a:off x="1130300" y="65978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AC70CDBD-A717-48B6-99CE-5386B9F2C75F}"/>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107604</xdr:rowOff>
    </xdr:from>
    <xdr:ext cx="405111" cy="259045"/>
    <xdr:sp macro="" textlink="">
      <xdr:nvSpPr>
        <xdr:cNvPr id="85" name="n_2aveValue【図書館】&#10;有形固定資産減価償却率">
          <a:extLst>
            <a:ext uri="{FF2B5EF4-FFF2-40B4-BE49-F238E27FC236}">
              <a16:creationId xmlns:a16="http://schemas.microsoft.com/office/drawing/2014/main" id="{3206BA23-08B5-4270-9CB6-5B0064F345C8}"/>
            </a:ext>
          </a:extLst>
        </xdr:cNvPr>
        <xdr:cNvSpPr txBox="1"/>
      </xdr:nvSpPr>
      <xdr:spPr>
        <a:xfrm>
          <a:off x="2705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96174</xdr:rowOff>
    </xdr:from>
    <xdr:ext cx="405111" cy="259045"/>
    <xdr:sp macro="" textlink="">
      <xdr:nvSpPr>
        <xdr:cNvPr id="86" name="n_3aveValue【図書館】&#10;有形固定資産減価償却率">
          <a:extLst>
            <a:ext uri="{FF2B5EF4-FFF2-40B4-BE49-F238E27FC236}">
              <a16:creationId xmlns:a16="http://schemas.microsoft.com/office/drawing/2014/main" id="{A6C1223D-6079-4B8B-AFB7-71CE694DB941}"/>
            </a:ext>
          </a:extLst>
        </xdr:cNvPr>
        <xdr:cNvSpPr txBox="1"/>
      </xdr:nvSpPr>
      <xdr:spPr>
        <a:xfrm>
          <a:off x="1816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id="{1186418A-87F5-477E-8FE3-4440513C3A2B}"/>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8" name="n_1mainValue【図書館】&#10;有形固定資産減価償却率">
          <a:extLst>
            <a:ext uri="{FF2B5EF4-FFF2-40B4-BE49-F238E27FC236}">
              <a16:creationId xmlns:a16="http://schemas.microsoft.com/office/drawing/2014/main" id="{A2A6D946-5D27-4395-8D7F-857803704D90}"/>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43015</xdr:rowOff>
    </xdr:from>
    <xdr:ext cx="405111" cy="259045"/>
    <xdr:sp macro="" textlink="">
      <xdr:nvSpPr>
        <xdr:cNvPr id="89" name="n_2mainValue【図書館】&#10;有形固定資産減価償却率">
          <a:extLst>
            <a:ext uri="{FF2B5EF4-FFF2-40B4-BE49-F238E27FC236}">
              <a16:creationId xmlns:a16="http://schemas.microsoft.com/office/drawing/2014/main" id="{80DF99CD-7C6E-45EA-B431-EB127B7E1864}"/>
            </a:ext>
          </a:extLst>
        </xdr:cNvPr>
        <xdr:cNvSpPr txBox="1"/>
      </xdr:nvSpPr>
      <xdr:spPr>
        <a:xfrm>
          <a:off x="2705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7093</xdr:rowOff>
    </xdr:from>
    <xdr:ext cx="405111" cy="259045"/>
    <xdr:sp macro="" textlink="">
      <xdr:nvSpPr>
        <xdr:cNvPr id="90" name="n_3mainValue【図書館】&#10;有形固定資産減価償却率">
          <a:extLst>
            <a:ext uri="{FF2B5EF4-FFF2-40B4-BE49-F238E27FC236}">
              <a16:creationId xmlns:a16="http://schemas.microsoft.com/office/drawing/2014/main" id="{3560E3E6-DDEF-4B40-8884-602714848C02}"/>
            </a:ext>
          </a:extLst>
        </xdr:cNvPr>
        <xdr:cNvSpPr txBox="1"/>
      </xdr:nvSpPr>
      <xdr:spPr>
        <a:xfrm>
          <a:off x="1816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91" name="n_4mainValue【図書館】&#10;有形固定資産減価償却率">
          <a:extLst>
            <a:ext uri="{FF2B5EF4-FFF2-40B4-BE49-F238E27FC236}">
              <a16:creationId xmlns:a16="http://schemas.microsoft.com/office/drawing/2014/main" id="{4BFA1439-8993-4DF1-8770-54485506D084}"/>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8FF4DB7-BE98-4293-809F-986861402B4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5AC1939-8778-4099-8AC9-E3211410C5C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409910-697D-4AFE-94BC-ED716C2DCC8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830F1B-3D95-4DF2-B2EB-4FC603FF975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CABA6EF-A87B-45BF-A3DF-E7730940211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4745119-9640-44C4-ADF8-D96DE7F4106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45FD3B2-88D4-497A-9E11-BAAC57F0988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521112-DC60-42D9-BD3E-EA726E39BC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19767FC-362F-4CC9-BB7F-4B26A9813B9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4402CDA-0CEC-47B4-A1B4-34E0FC220B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197D11CF-1606-4AC1-99FB-8CAED466E4F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424609D-EB7B-4CBF-9EFA-AF1A4417728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18EBCF38-8B6B-465C-B83C-234D9BAE2B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1830693F-9239-4BD7-A7B0-14CBEED0CD0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5C7DD1C8-B7DC-4020-AE4C-AFCA8614549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7F4050D4-7364-4887-A749-8D5F88E2F94F}"/>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51C1B30-3774-477E-B283-0182D62D0E2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BDC18BD9-7884-44D3-9D24-FC6B971CCE1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9AF6EC97-6B99-428E-8B79-FB38CE78003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86A0AC40-C1DB-4B76-8BBD-403C217BAC3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CD56ADF-04AA-406C-805A-93C3EC23A28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96774</xdr:rowOff>
    </xdr:from>
    <xdr:to>
      <xdr:col>54</xdr:col>
      <xdr:colOff>189865</xdr:colOff>
      <xdr:row>41</xdr:row>
      <xdr:rowOff>32766</xdr:rowOff>
    </xdr:to>
    <xdr:cxnSp macro="">
      <xdr:nvCxnSpPr>
        <xdr:cNvPr id="113" name="直線コネクタ 112">
          <a:extLst>
            <a:ext uri="{FF2B5EF4-FFF2-40B4-BE49-F238E27FC236}">
              <a16:creationId xmlns:a16="http://schemas.microsoft.com/office/drawing/2014/main" id="{0231C9FC-BF45-4792-B2CE-F37F1BE9EF13}"/>
            </a:ext>
          </a:extLst>
        </xdr:cNvPr>
        <xdr:cNvCxnSpPr/>
      </xdr:nvCxnSpPr>
      <xdr:spPr>
        <a:xfrm flipV="1">
          <a:off x="10476865" y="5754624"/>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36593</xdr:rowOff>
    </xdr:from>
    <xdr:ext cx="469744" cy="259045"/>
    <xdr:sp macro="" textlink="">
      <xdr:nvSpPr>
        <xdr:cNvPr id="114" name="【図書館】&#10;一人当たり面積最小値テキスト">
          <a:extLst>
            <a:ext uri="{FF2B5EF4-FFF2-40B4-BE49-F238E27FC236}">
              <a16:creationId xmlns:a16="http://schemas.microsoft.com/office/drawing/2014/main" id="{4573A08F-1A76-4A03-BB4C-C90458B5061C}"/>
            </a:ext>
          </a:extLst>
        </xdr:cNvPr>
        <xdr:cNvSpPr txBox="1"/>
      </xdr:nvSpPr>
      <xdr:spPr>
        <a:xfrm>
          <a:off x="10515600" y="7066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32766</xdr:rowOff>
    </xdr:from>
    <xdr:to>
      <xdr:col>55</xdr:col>
      <xdr:colOff>88900</xdr:colOff>
      <xdr:row>41</xdr:row>
      <xdr:rowOff>32766</xdr:rowOff>
    </xdr:to>
    <xdr:cxnSp macro="">
      <xdr:nvCxnSpPr>
        <xdr:cNvPr id="115" name="直線コネクタ 114">
          <a:extLst>
            <a:ext uri="{FF2B5EF4-FFF2-40B4-BE49-F238E27FC236}">
              <a16:creationId xmlns:a16="http://schemas.microsoft.com/office/drawing/2014/main" id="{CF6D3532-DEC1-4C7A-A12B-2DA5B27EBD56}"/>
            </a:ext>
          </a:extLst>
        </xdr:cNvPr>
        <xdr:cNvCxnSpPr/>
      </xdr:nvCxnSpPr>
      <xdr:spPr>
        <a:xfrm>
          <a:off x="10388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43451</xdr:rowOff>
    </xdr:from>
    <xdr:ext cx="469744" cy="259045"/>
    <xdr:sp macro="" textlink="">
      <xdr:nvSpPr>
        <xdr:cNvPr id="116" name="【図書館】&#10;一人当たり面積最大値テキスト">
          <a:extLst>
            <a:ext uri="{FF2B5EF4-FFF2-40B4-BE49-F238E27FC236}">
              <a16:creationId xmlns:a16="http://schemas.microsoft.com/office/drawing/2014/main" id="{4E3169DF-3552-4E9C-B3D3-C9D0A2193AA1}"/>
            </a:ext>
          </a:extLst>
        </xdr:cNvPr>
        <xdr:cNvSpPr txBox="1"/>
      </xdr:nvSpPr>
      <xdr:spPr>
        <a:xfrm>
          <a:off x="10515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96774</xdr:rowOff>
    </xdr:from>
    <xdr:to>
      <xdr:col>55</xdr:col>
      <xdr:colOff>88900</xdr:colOff>
      <xdr:row>33</xdr:row>
      <xdr:rowOff>96774</xdr:rowOff>
    </xdr:to>
    <xdr:cxnSp macro="">
      <xdr:nvCxnSpPr>
        <xdr:cNvPr id="117" name="直線コネクタ 116">
          <a:extLst>
            <a:ext uri="{FF2B5EF4-FFF2-40B4-BE49-F238E27FC236}">
              <a16:creationId xmlns:a16="http://schemas.microsoft.com/office/drawing/2014/main" id="{FB7E8BED-0863-4987-AE9F-13FA4EDE8A5A}"/>
            </a:ext>
          </a:extLst>
        </xdr:cNvPr>
        <xdr:cNvCxnSpPr/>
      </xdr:nvCxnSpPr>
      <xdr:spPr>
        <a:xfrm>
          <a:off x="10388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80281</xdr:rowOff>
    </xdr:from>
    <xdr:ext cx="469744" cy="259045"/>
    <xdr:sp macro="" textlink="">
      <xdr:nvSpPr>
        <xdr:cNvPr id="118" name="【図書館】&#10;一人当たり面積平均値テキスト">
          <a:extLst>
            <a:ext uri="{FF2B5EF4-FFF2-40B4-BE49-F238E27FC236}">
              <a16:creationId xmlns:a16="http://schemas.microsoft.com/office/drawing/2014/main" id="{D3F50683-92E3-483A-AB2D-836385E6C105}"/>
            </a:ext>
          </a:extLst>
        </xdr:cNvPr>
        <xdr:cNvSpPr txBox="1"/>
      </xdr:nvSpPr>
      <xdr:spPr>
        <a:xfrm>
          <a:off x="10515600" y="642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57404</xdr:rowOff>
    </xdr:from>
    <xdr:to>
      <xdr:col>55</xdr:col>
      <xdr:colOff>50800</xdr:colOff>
      <xdr:row>38</xdr:row>
      <xdr:rowOff>159004</xdr:rowOff>
    </xdr:to>
    <xdr:sp macro="" textlink="">
      <xdr:nvSpPr>
        <xdr:cNvPr id="119" name="フローチャート: 判断 118">
          <a:extLst>
            <a:ext uri="{FF2B5EF4-FFF2-40B4-BE49-F238E27FC236}">
              <a16:creationId xmlns:a16="http://schemas.microsoft.com/office/drawing/2014/main" id="{C442A375-298A-400C-9F97-BAA18CD41B07}"/>
            </a:ext>
          </a:extLst>
        </xdr:cNvPr>
        <xdr:cNvSpPr/>
      </xdr:nvSpPr>
      <xdr:spPr>
        <a:xfrm>
          <a:off x="104267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66548</xdr:rowOff>
    </xdr:from>
    <xdr:to>
      <xdr:col>50</xdr:col>
      <xdr:colOff>165100</xdr:colOff>
      <xdr:row>38</xdr:row>
      <xdr:rowOff>168148</xdr:rowOff>
    </xdr:to>
    <xdr:sp macro="" textlink="">
      <xdr:nvSpPr>
        <xdr:cNvPr id="120" name="フローチャート: 判断 119">
          <a:extLst>
            <a:ext uri="{FF2B5EF4-FFF2-40B4-BE49-F238E27FC236}">
              <a16:creationId xmlns:a16="http://schemas.microsoft.com/office/drawing/2014/main" id="{466DD981-FB56-4645-81CC-3A33BAFC57C3}"/>
            </a:ext>
          </a:extLst>
        </xdr:cNvPr>
        <xdr:cNvSpPr/>
      </xdr:nvSpPr>
      <xdr:spPr>
        <a:xfrm>
          <a:off x="9588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ABABCCF4-AD61-42F2-A360-29603357CBB1}"/>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20828</xdr:rowOff>
    </xdr:from>
    <xdr:to>
      <xdr:col>41</xdr:col>
      <xdr:colOff>101600</xdr:colOff>
      <xdr:row>38</xdr:row>
      <xdr:rowOff>122428</xdr:rowOff>
    </xdr:to>
    <xdr:sp macro="" textlink="">
      <xdr:nvSpPr>
        <xdr:cNvPr id="122" name="フローチャート: 判断 121">
          <a:extLst>
            <a:ext uri="{FF2B5EF4-FFF2-40B4-BE49-F238E27FC236}">
              <a16:creationId xmlns:a16="http://schemas.microsoft.com/office/drawing/2014/main" id="{E23D80FA-CC77-4703-B49C-CA4A116DD48D}"/>
            </a:ext>
          </a:extLst>
        </xdr:cNvPr>
        <xdr:cNvSpPr/>
      </xdr:nvSpPr>
      <xdr:spPr>
        <a:xfrm>
          <a:off x="7810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E2AE7644-7448-4EE5-865E-0087688B987B}"/>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9EE25A9-C724-4DA5-841B-7F78F8BD9A7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B42ECB2-903B-4171-9403-BF9896F9F39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B494D68-AFFE-42E4-9EFD-885BB20EFE7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B64D8AA-4BE7-4264-80D9-1ACFE1D166B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BCA1886-7D3C-4F29-BE4D-1558E51C202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32258</xdr:rowOff>
    </xdr:from>
    <xdr:to>
      <xdr:col>55</xdr:col>
      <xdr:colOff>50800</xdr:colOff>
      <xdr:row>39</xdr:row>
      <xdr:rowOff>133858</xdr:rowOff>
    </xdr:to>
    <xdr:sp macro="" textlink="">
      <xdr:nvSpPr>
        <xdr:cNvPr id="129" name="楕円 128">
          <a:extLst>
            <a:ext uri="{FF2B5EF4-FFF2-40B4-BE49-F238E27FC236}">
              <a16:creationId xmlns:a16="http://schemas.microsoft.com/office/drawing/2014/main" id="{09975799-4732-40AD-B3F5-246599D5C350}"/>
            </a:ext>
          </a:extLst>
        </xdr:cNvPr>
        <xdr:cNvSpPr/>
      </xdr:nvSpPr>
      <xdr:spPr>
        <a:xfrm>
          <a:off x="104267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10685</xdr:rowOff>
    </xdr:from>
    <xdr:ext cx="469744" cy="259045"/>
    <xdr:sp macro="" textlink="">
      <xdr:nvSpPr>
        <xdr:cNvPr id="130" name="【図書館】&#10;一人当たり面積該当値テキスト">
          <a:extLst>
            <a:ext uri="{FF2B5EF4-FFF2-40B4-BE49-F238E27FC236}">
              <a16:creationId xmlns:a16="http://schemas.microsoft.com/office/drawing/2014/main" id="{1B583378-DBAD-4DA6-BBAB-BADEBDE7735C}"/>
            </a:ext>
          </a:extLst>
        </xdr:cNvPr>
        <xdr:cNvSpPr txBox="1"/>
      </xdr:nvSpPr>
      <xdr:spPr>
        <a:xfrm>
          <a:off x="10515600" y="669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32258</xdr:rowOff>
    </xdr:from>
    <xdr:to>
      <xdr:col>50</xdr:col>
      <xdr:colOff>165100</xdr:colOff>
      <xdr:row>39</xdr:row>
      <xdr:rowOff>133858</xdr:rowOff>
    </xdr:to>
    <xdr:sp macro="" textlink="">
      <xdr:nvSpPr>
        <xdr:cNvPr id="131" name="楕円 130">
          <a:extLst>
            <a:ext uri="{FF2B5EF4-FFF2-40B4-BE49-F238E27FC236}">
              <a16:creationId xmlns:a16="http://schemas.microsoft.com/office/drawing/2014/main" id="{5D1AF612-483F-4CBC-8463-AE546997711F}"/>
            </a:ext>
          </a:extLst>
        </xdr:cNvPr>
        <xdr:cNvSpPr/>
      </xdr:nvSpPr>
      <xdr:spPr>
        <a:xfrm>
          <a:off x="9588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83058</xdr:rowOff>
    </xdr:from>
    <xdr:to>
      <xdr:col>55</xdr:col>
      <xdr:colOff>0</xdr:colOff>
      <xdr:row>39</xdr:row>
      <xdr:rowOff>83058</xdr:rowOff>
    </xdr:to>
    <xdr:cxnSp macro="">
      <xdr:nvCxnSpPr>
        <xdr:cNvPr id="132" name="直線コネクタ 131">
          <a:extLst>
            <a:ext uri="{FF2B5EF4-FFF2-40B4-BE49-F238E27FC236}">
              <a16:creationId xmlns:a16="http://schemas.microsoft.com/office/drawing/2014/main" id="{1E3EF9AC-5E56-4F48-94A9-B3BC3B686BC1}"/>
            </a:ext>
          </a:extLst>
        </xdr:cNvPr>
        <xdr:cNvCxnSpPr/>
      </xdr:nvCxnSpPr>
      <xdr:spPr>
        <a:xfrm>
          <a:off x="9639300" y="6769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32258</xdr:rowOff>
    </xdr:from>
    <xdr:to>
      <xdr:col>46</xdr:col>
      <xdr:colOff>38100</xdr:colOff>
      <xdr:row>39</xdr:row>
      <xdr:rowOff>133858</xdr:rowOff>
    </xdr:to>
    <xdr:sp macro="" textlink="">
      <xdr:nvSpPr>
        <xdr:cNvPr id="133" name="楕円 132">
          <a:extLst>
            <a:ext uri="{FF2B5EF4-FFF2-40B4-BE49-F238E27FC236}">
              <a16:creationId xmlns:a16="http://schemas.microsoft.com/office/drawing/2014/main" id="{36C2D00C-4D60-4E59-ADA7-366E9135E90B}"/>
            </a:ext>
          </a:extLst>
        </xdr:cNvPr>
        <xdr:cNvSpPr/>
      </xdr:nvSpPr>
      <xdr:spPr>
        <a:xfrm>
          <a:off x="8699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83058</xdr:rowOff>
    </xdr:from>
    <xdr:to>
      <xdr:col>50</xdr:col>
      <xdr:colOff>114300</xdr:colOff>
      <xdr:row>39</xdr:row>
      <xdr:rowOff>83058</xdr:rowOff>
    </xdr:to>
    <xdr:cxnSp macro="">
      <xdr:nvCxnSpPr>
        <xdr:cNvPr id="134" name="直線コネクタ 133">
          <a:extLst>
            <a:ext uri="{FF2B5EF4-FFF2-40B4-BE49-F238E27FC236}">
              <a16:creationId xmlns:a16="http://schemas.microsoft.com/office/drawing/2014/main" id="{82AF4249-8EF9-4AB6-9A5F-061F1FD5DB08}"/>
            </a:ext>
          </a:extLst>
        </xdr:cNvPr>
        <xdr:cNvCxnSpPr/>
      </xdr:nvCxnSpPr>
      <xdr:spPr>
        <a:xfrm>
          <a:off x="8750300" y="6769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55118</xdr:rowOff>
    </xdr:from>
    <xdr:to>
      <xdr:col>41</xdr:col>
      <xdr:colOff>101600</xdr:colOff>
      <xdr:row>41</xdr:row>
      <xdr:rowOff>156718</xdr:rowOff>
    </xdr:to>
    <xdr:sp macro="" textlink="">
      <xdr:nvSpPr>
        <xdr:cNvPr id="135" name="楕円 134">
          <a:extLst>
            <a:ext uri="{FF2B5EF4-FFF2-40B4-BE49-F238E27FC236}">
              <a16:creationId xmlns:a16="http://schemas.microsoft.com/office/drawing/2014/main" id="{366B78BE-6A9A-4511-8D21-6B05AEEACBC1}"/>
            </a:ext>
          </a:extLst>
        </xdr:cNvPr>
        <xdr:cNvSpPr/>
      </xdr:nvSpPr>
      <xdr:spPr>
        <a:xfrm>
          <a:off x="7810500" y="708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83058</xdr:rowOff>
    </xdr:from>
    <xdr:to>
      <xdr:col>45</xdr:col>
      <xdr:colOff>177800</xdr:colOff>
      <xdr:row>41</xdr:row>
      <xdr:rowOff>105918</xdr:rowOff>
    </xdr:to>
    <xdr:cxnSp macro="">
      <xdr:nvCxnSpPr>
        <xdr:cNvPr id="136" name="直線コネクタ 135">
          <a:extLst>
            <a:ext uri="{FF2B5EF4-FFF2-40B4-BE49-F238E27FC236}">
              <a16:creationId xmlns:a16="http://schemas.microsoft.com/office/drawing/2014/main" id="{C6E88E07-8879-47B7-B2DA-E730CB2814AC}"/>
            </a:ext>
          </a:extLst>
        </xdr:cNvPr>
        <xdr:cNvCxnSpPr/>
      </xdr:nvCxnSpPr>
      <xdr:spPr>
        <a:xfrm flipV="1">
          <a:off x="7861300" y="6769608"/>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37" name="楕円 136">
          <a:extLst>
            <a:ext uri="{FF2B5EF4-FFF2-40B4-BE49-F238E27FC236}">
              <a16:creationId xmlns:a16="http://schemas.microsoft.com/office/drawing/2014/main" id="{EC0046DD-9712-4FE7-8106-2436BB56C9C7}"/>
            </a:ext>
          </a:extLst>
        </xdr:cNvPr>
        <xdr:cNvSpPr/>
      </xdr:nvSpPr>
      <xdr:spPr>
        <a:xfrm>
          <a:off x="6921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92202</xdr:rowOff>
    </xdr:from>
    <xdr:to>
      <xdr:col>41</xdr:col>
      <xdr:colOff>50800</xdr:colOff>
      <xdr:row>41</xdr:row>
      <xdr:rowOff>105918</xdr:rowOff>
    </xdr:to>
    <xdr:cxnSp macro="">
      <xdr:nvCxnSpPr>
        <xdr:cNvPr id="138" name="直線コネクタ 137">
          <a:extLst>
            <a:ext uri="{FF2B5EF4-FFF2-40B4-BE49-F238E27FC236}">
              <a16:creationId xmlns:a16="http://schemas.microsoft.com/office/drawing/2014/main" id="{8C74C60B-88E4-4166-A283-0CA5DFD40661}"/>
            </a:ext>
          </a:extLst>
        </xdr:cNvPr>
        <xdr:cNvCxnSpPr/>
      </xdr:nvCxnSpPr>
      <xdr:spPr>
        <a:xfrm>
          <a:off x="6972300" y="677875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13225</xdr:rowOff>
    </xdr:from>
    <xdr:ext cx="469744" cy="259045"/>
    <xdr:sp macro="" textlink="">
      <xdr:nvSpPr>
        <xdr:cNvPr id="139" name="n_1aveValue【図書館】&#10;一人当たり面積">
          <a:extLst>
            <a:ext uri="{FF2B5EF4-FFF2-40B4-BE49-F238E27FC236}">
              <a16:creationId xmlns:a16="http://schemas.microsoft.com/office/drawing/2014/main" id="{DBF530A1-B605-402C-AC02-595B53B257C2}"/>
            </a:ext>
          </a:extLst>
        </xdr:cNvPr>
        <xdr:cNvSpPr txBox="1"/>
      </xdr:nvSpPr>
      <xdr:spPr>
        <a:xfrm>
          <a:off x="93917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40" name="n_2aveValue【図書館】&#10;一人当たり面積">
          <a:extLst>
            <a:ext uri="{FF2B5EF4-FFF2-40B4-BE49-F238E27FC236}">
              <a16:creationId xmlns:a16="http://schemas.microsoft.com/office/drawing/2014/main" id="{5C394C9F-EDCE-4A9E-863B-ADAC7D5D7D68}"/>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138955</xdr:rowOff>
    </xdr:from>
    <xdr:ext cx="469744" cy="259045"/>
    <xdr:sp macro="" textlink="">
      <xdr:nvSpPr>
        <xdr:cNvPr id="141" name="n_3aveValue【図書館】&#10;一人当たり面積">
          <a:extLst>
            <a:ext uri="{FF2B5EF4-FFF2-40B4-BE49-F238E27FC236}">
              <a16:creationId xmlns:a16="http://schemas.microsoft.com/office/drawing/2014/main" id="{34032070-5F61-482F-B18D-8017768E8282}"/>
            </a:ext>
          </a:extLst>
        </xdr:cNvPr>
        <xdr:cNvSpPr txBox="1"/>
      </xdr:nvSpPr>
      <xdr:spPr>
        <a:xfrm>
          <a:off x="7626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42" name="n_4aveValue【図書館】&#10;一人当たり面積">
          <a:extLst>
            <a:ext uri="{FF2B5EF4-FFF2-40B4-BE49-F238E27FC236}">
              <a16:creationId xmlns:a16="http://schemas.microsoft.com/office/drawing/2014/main" id="{4D077ABA-C2AC-4F6D-BB0E-109EA7F932B1}"/>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124985</xdr:rowOff>
    </xdr:from>
    <xdr:ext cx="469744" cy="259045"/>
    <xdr:sp macro="" textlink="">
      <xdr:nvSpPr>
        <xdr:cNvPr id="143" name="n_1mainValue【図書館】&#10;一人当たり面積">
          <a:extLst>
            <a:ext uri="{FF2B5EF4-FFF2-40B4-BE49-F238E27FC236}">
              <a16:creationId xmlns:a16="http://schemas.microsoft.com/office/drawing/2014/main" id="{124288E3-7825-4652-938B-D82492DB748A}"/>
            </a:ext>
          </a:extLst>
        </xdr:cNvPr>
        <xdr:cNvSpPr txBox="1"/>
      </xdr:nvSpPr>
      <xdr:spPr>
        <a:xfrm>
          <a:off x="9391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124985</xdr:rowOff>
    </xdr:from>
    <xdr:ext cx="469744" cy="259045"/>
    <xdr:sp macro="" textlink="">
      <xdr:nvSpPr>
        <xdr:cNvPr id="144" name="n_2mainValue【図書館】&#10;一人当たり面積">
          <a:extLst>
            <a:ext uri="{FF2B5EF4-FFF2-40B4-BE49-F238E27FC236}">
              <a16:creationId xmlns:a16="http://schemas.microsoft.com/office/drawing/2014/main" id="{481752C6-1806-4081-8AFE-DF974CF4EA08}"/>
            </a:ext>
          </a:extLst>
        </xdr:cNvPr>
        <xdr:cNvSpPr txBox="1"/>
      </xdr:nvSpPr>
      <xdr:spPr>
        <a:xfrm>
          <a:off x="8515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147845</xdr:rowOff>
    </xdr:from>
    <xdr:ext cx="469744" cy="259045"/>
    <xdr:sp macro="" textlink="">
      <xdr:nvSpPr>
        <xdr:cNvPr id="145" name="n_3mainValue【図書館】&#10;一人当たり面積">
          <a:extLst>
            <a:ext uri="{FF2B5EF4-FFF2-40B4-BE49-F238E27FC236}">
              <a16:creationId xmlns:a16="http://schemas.microsoft.com/office/drawing/2014/main" id="{F9AB21F8-32BC-4151-80C6-0E29DD7FF2BE}"/>
            </a:ext>
          </a:extLst>
        </xdr:cNvPr>
        <xdr:cNvSpPr txBox="1"/>
      </xdr:nvSpPr>
      <xdr:spPr>
        <a:xfrm>
          <a:off x="7626427" y="717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6" name="n_4mainValue【図書館】&#10;一人当たり面積">
          <a:extLst>
            <a:ext uri="{FF2B5EF4-FFF2-40B4-BE49-F238E27FC236}">
              <a16:creationId xmlns:a16="http://schemas.microsoft.com/office/drawing/2014/main" id="{448630F2-BF60-453D-9AB6-F851952EC031}"/>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92A0D66-D6E2-4BBD-9108-CF7A085CE6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1243EA-050A-41AA-A859-82653F0CA73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209E381-34AE-4113-8168-CF231727482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FBC8854-FEC1-4C33-A411-2562BA1894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9C95376-FCC6-47CF-8F71-E9C84E0B4C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5AC0A755-9784-4D84-885F-6AD4C55110F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463F987F-27AD-415A-8940-BC09744017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711451B-697E-4BF4-9440-6771D31D302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5E7AB04-0F80-462D-9CCF-C29D3722C4C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129AEBD-D725-4610-AF9C-F63CADA2E77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0FFA86E-365F-4F5B-A134-DA65B6866B6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8" name="直線コネクタ 157">
          <a:extLst>
            <a:ext uri="{FF2B5EF4-FFF2-40B4-BE49-F238E27FC236}">
              <a16:creationId xmlns:a16="http://schemas.microsoft.com/office/drawing/2014/main" id="{8A15C4DF-4D98-43F9-9A5A-83A09E7E119E}"/>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9" name="テキスト ボックス 158">
          <a:extLst>
            <a:ext uri="{FF2B5EF4-FFF2-40B4-BE49-F238E27FC236}">
              <a16:creationId xmlns:a16="http://schemas.microsoft.com/office/drawing/2014/main" id="{48477837-7717-48B5-924C-41EE45CC07A9}"/>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0" name="直線コネクタ 159">
          <a:extLst>
            <a:ext uri="{FF2B5EF4-FFF2-40B4-BE49-F238E27FC236}">
              <a16:creationId xmlns:a16="http://schemas.microsoft.com/office/drawing/2014/main" id="{9588C0E2-F1CA-4024-8D68-89735BE94E5F}"/>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1" name="テキスト ボックス 160">
          <a:extLst>
            <a:ext uri="{FF2B5EF4-FFF2-40B4-BE49-F238E27FC236}">
              <a16:creationId xmlns:a16="http://schemas.microsoft.com/office/drawing/2014/main" id="{1A03B7DA-5135-456F-A2F9-56DD897CDFAE}"/>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2" name="直線コネクタ 161">
          <a:extLst>
            <a:ext uri="{FF2B5EF4-FFF2-40B4-BE49-F238E27FC236}">
              <a16:creationId xmlns:a16="http://schemas.microsoft.com/office/drawing/2014/main" id="{AC90E45A-937F-460E-84F1-FD1420E1447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3" name="テキスト ボックス 162">
          <a:extLst>
            <a:ext uri="{FF2B5EF4-FFF2-40B4-BE49-F238E27FC236}">
              <a16:creationId xmlns:a16="http://schemas.microsoft.com/office/drawing/2014/main" id="{7DF24B42-9492-4964-AF68-FD0CCD1BE82F}"/>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4" name="直線コネクタ 163">
          <a:extLst>
            <a:ext uri="{FF2B5EF4-FFF2-40B4-BE49-F238E27FC236}">
              <a16:creationId xmlns:a16="http://schemas.microsoft.com/office/drawing/2014/main" id="{712A55C9-0ED1-432E-A316-1B6DF7F6B0A9}"/>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5" name="テキスト ボックス 164">
          <a:extLst>
            <a:ext uri="{FF2B5EF4-FFF2-40B4-BE49-F238E27FC236}">
              <a16:creationId xmlns:a16="http://schemas.microsoft.com/office/drawing/2014/main" id="{E62A7C87-EC5D-411B-A3F8-F408AA7A5DD6}"/>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4138260-6D4A-43B8-8A7A-756A1E0A5C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a:extLst>
            <a:ext uri="{FF2B5EF4-FFF2-40B4-BE49-F238E27FC236}">
              <a16:creationId xmlns:a16="http://schemas.microsoft.com/office/drawing/2014/main" id="{DDA02379-3837-49AE-A986-ACA4ACEBD24A}"/>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7CF82CFA-DDDC-42F0-A5C3-604F7CF05F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169" name="直線コネクタ 168">
          <a:extLst>
            <a:ext uri="{FF2B5EF4-FFF2-40B4-BE49-F238E27FC236}">
              <a16:creationId xmlns:a16="http://schemas.microsoft.com/office/drawing/2014/main" id="{44DD3129-AEF1-4906-A853-35CD6C937F5A}"/>
            </a:ext>
          </a:extLst>
        </xdr:cNvPr>
        <xdr:cNvCxnSpPr/>
      </xdr:nvCxnSpPr>
      <xdr:spPr>
        <a:xfrm flipV="1">
          <a:off x="46348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DFCDD7F7-F840-41A1-B191-30523163B6B0}"/>
            </a:ext>
          </a:extLst>
        </xdr:cNvPr>
        <xdr:cNvSpPr txBox="1"/>
      </xdr:nvSpPr>
      <xdr:spPr>
        <a:xfrm>
          <a:off x="46736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1" name="直線コネクタ 170">
          <a:extLst>
            <a:ext uri="{FF2B5EF4-FFF2-40B4-BE49-F238E27FC236}">
              <a16:creationId xmlns:a16="http://schemas.microsoft.com/office/drawing/2014/main" id="{626C32BC-97A4-4F3C-9687-78F9C2D6C446}"/>
            </a:ext>
          </a:extLst>
        </xdr:cNvPr>
        <xdr:cNvCxnSpPr/>
      </xdr:nvCxnSpPr>
      <xdr:spPr>
        <a:xfrm>
          <a:off x="4546600" y="109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691E7439-05E6-44EC-83FE-FC6A2DB970BB}"/>
            </a:ext>
          </a:extLst>
        </xdr:cNvPr>
        <xdr:cNvSpPr txBox="1"/>
      </xdr:nvSpPr>
      <xdr:spPr>
        <a:xfrm>
          <a:off x="46736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173" name="直線コネクタ 172">
          <a:extLst>
            <a:ext uri="{FF2B5EF4-FFF2-40B4-BE49-F238E27FC236}">
              <a16:creationId xmlns:a16="http://schemas.microsoft.com/office/drawing/2014/main" id="{1B588ECE-9936-4D88-AFCF-5D5F5D12CE54}"/>
            </a:ext>
          </a:extLst>
        </xdr:cNvPr>
        <xdr:cNvCxnSpPr/>
      </xdr:nvCxnSpPr>
      <xdr:spPr>
        <a:xfrm>
          <a:off x="4546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8A2EFC45-5E33-450D-B5E0-B5F20A0E95E7}"/>
            </a:ext>
          </a:extLst>
        </xdr:cNvPr>
        <xdr:cNvSpPr txBox="1"/>
      </xdr:nvSpPr>
      <xdr:spPr>
        <a:xfrm>
          <a:off x="46736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175" name="フローチャート: 判断 174">
          <a:extLst>
            <a:ext uri="{FF2B5EF4-FFF2-40B4-BE49-F238E27FC236}">
              <a16:creationId xmlns:a16="http://schemas.microsoft.com/office/drawing/2014/main" id="{96DFFE55-FA41-4D1B-972F-3218AFF4B3C2}"/>
            </a:ext>
          </a:extLst>
        </xdr:cNvPr>
        <xdr:cNvSpPr/>
      </xdr:nvSpPr>
      <xdr:spPr>
        <a:xfrm>
          <a:off x="45847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176" name="フローチャート: 判断 175">
          <a:extLst>
            <a:ext uri="{FF2B5EF4-FFF2-40B4-BE49-F238E27FC236}">
              <a16:creationId xmlns:a16="http://schemas.microsoft.com/office/drawing/2014/main" id="{DBFC769B-4178-424C-8CB0-B3E40299E867}"/>
            </a:ext>
          </a:extLst>
        </xdr:cNvPr>
        <xdr:cNvSpPr/>
      </xdr:nvSpPr>
      <xdr:spPr>
        <a:xfrm>
          <a:off x="3746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77" name="フローチャート: 判断 176">
          <a:extLst>
            <a:ext uri="{FF2B5EF4-FFF2-40B4-BE49-F238E27FC236}">
              <a16:creationId xmlns:a16="http://schemas.microsoft.com/office/drawing/2014/main" id="{28E27EC0-9DB2-43BC-98CA-EFB169B2BB15}"/>
            </a:ext>
          </a:extLst>
        </xdr:cNvPr>
        <xdr:cNvSpPr/>
      </xdr:nvSpPr>
      <xdr:spPr>
        <a:xfrm>
          <a:off x="2857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178" name="フローチャート: 判断 177">
          <a:extLst>
            <a:ext uri="{FF2B5EF4-FFF2-40B4-BE49-F238E27FC236}">
              <a16:creationId xmlns:a16="http://schemas.microsoft.com/office/drawing/2014/main" id="{8780F99F-019C-4B39-B096-FA31C5E68BF2}"/>
            </a:ext>
          </a:extLst>
        </xdr:cNvPr>
        <xdr:cNvSpPr/>
      </xdr:nvSpPr>
      <xdr:spPr>
        <a:xfrm>
          <a:off x="196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179" name="フローチャート: 判断 178">
          <a:extLst>
            <a:ext uri="{FF2B5EF4-FFF2-40B4-BE49-F238E27FC236}">
              <a16:creationId xmlns:a16="http://schemas.microsoft.com/office/drawing/2014/main" id="{A2535334-5416-477D-873E-0C9444EE6AF6}"/>
            </a:ext>
          </a:extLst>
        </xdr:cNvPr>
        <xdr:cNvSpPr/>
      </xdr:nvSpPr>
      <xdr:spPr>
        <a:xfrm>
          <a:off x="107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AE780A14-1588-4A2C-A343-3FE4679F3BD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DE3DF5C-462B-4911-B082-BC3A0C617CE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98AEDB6-3B87-4C6C-A2FA-9E31B81AFF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9633F99-7EB1-4F22-81C7-007EF33753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5EBD6C9-48F6-4CC6-A989-E1677AFB3E5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185" name="楕円 184">
          <a:extLst>
            <a:ext uri="{FF2B5EF4-FFF2-40B4-BE49-F238E27FC236}">
              <a16:creationId xmlns:a16="http://schemas.microsoft.com/office/drawing/2014/main" id="{B21DEF03-471B-4BF3-B712-BBF766FEE5A5}"/>
            </a:ext>
          </a:extLst>
        </xdr:cNvPr>
        <xdr:cNvSpPr/>
      </xdr:nvSpPr>
      <xdr:spPr>
        <a:xfrm>
          <a:off x="4584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87647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9AD5459D-1900-4A51-AE90-369C2A902DFE}"/>
            </a:ext>
          </a:extLst>
        </xdr:cNvPr>
        <xdr:cNvSpPr txBox="1"/>
      </xdr:nvSpPr>
      <xdr:spPr>
        <a:xfrm>
          <a:off x="4673600"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13208</xdr:rowOff>
    </xdr:from>
    <xdr:to>
      <xdr:col>20</xdr:col>
      <xdr:colOff>38100</xdr:colOff>
      <xdr:row>62</xdr:row>
      <xdr:rowOff>114808</xdr:rowOff>
    </xdr:to>
    <xdr:sp macro="" textlink="">
      <xdr:nvSpPr>
        <xdr:cNvPr id="187" name="楕円 186">
          <a:extLst>
            <a:ext uri="{FF2B5EF4-FFF2-40B4-BE49-F238E27FC236}">
              <a16:creationId xmlns:a16="http://schemas.microsoft.com/office/drawing/2014/main" id="{D0F66874-A10F-484A-8F2F-4F93CB55D69A}"/>
            </a:ext>
          </a:extLst>
        </xdr:cNvPr>
        <xdr:cNvSpPr/>
      </xdr:nvSpPr>
      <xdr:spPr>
        <a:xfrm>
          <a:off x="3746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64008</xdr:rowOff>
    </xdr:from>
    <xdr:to>
      <xdr:col>24</xdr:col>
      <xdr:colOff>63500</xdr:colOff>
      <xdr:row>62</xdr:row>
      <xdr:rowOff>160020</xdr:rowOff>
    </xdr:to>
    <xdr:cxnSp macro="">
      <xdr:nvCxnSpPr>
        <xdr:cNvPr id="188" name="直線コネクタ 187">
          <a:extLst>
            <a:ext uri="{FF2B5EF4-FFF2-40B4-BE49-F238E27FC236}">
              <a16:creationId xmlns:a16="http://schemas.microsoft.com/office/drawing/2014/main" id="{7234EF62-FCFE-4413-8AEE-E1F1C7209DC5}"/>
            </a:ext>
          </a:extLst>
        </xdr:cNvPr>
        <xdr:cNvCxnSpPr/>
      </xdr:nvCxnSpPr>
      <xdr:spPr>
        <a:xfrm>
          <a:off x="3797300" y="1069390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134366</xdr:rowOff>
    </xdr:from>
    <xdr:to>
      <xdr:col>15</xdr:col>
      <xdr:colOff>101600</xdr:colOff>
      <xdr:row>62</xdr:row>
      <xdr:rowOff>64516</xdr:rowOff>
    </xdr:to>
    <xdr:sp macro="" textlink="">
      <xdr:nvSpPr>
        <xdr:cNvPr id="189" name="楕円 188">
          <a:extLst>
            <a:ext uri="{FF2B5EF4-FFF2-40B4-BE49-F238E27FC236}">
              <a16:creationId xmlns:a16="http://schemas.microsoft.com/office/drawing/2014/main" id="{433D6EA0-FBDE-42E7-94C0-DC94632BAB2F}"/>
            </a:ext>
          </a:extLst>
        </xdr:cNvPr>
        <xdr:cNvSpPr/>
      </xdr:nvSpPr>
      <xdr:spPr>
        <a:xfrm>
          <a:off x="2857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13716</xdr:rowOff>
    </xdr:from>
    <xdr:to>
      <xdr:col>19</xdr:col>
      <xdr:colOff>177800</xdr:colOff>
      <xdr:row>62</xdr:row>
      <xdr:rowOff>64008</xdr:rowOff>
    </xdr:to>
    <xdr:cxnSp macro="">
      <xdr:nvCxnSpPr>
        <xdr:cNvPr id="190" name="直線コネクタ 189">
          <a:extLst>
            <a:ext uri="{FF2B5EF4-FFF2-40B4-BE49-F238E27FC236}">
              <a16:creationId xmlns:a16="http://schemas.microsoft.com/office/drawing/2014/main" id="{2807A953-2957-4996-A06B-589D585177B4}"/>
            </a:ext>
          </a:extLst>
        </xdr:cNvPr>
        <xdr:cNvCxnSpPr/>
      </xdr:nvCxnSpPr>
      <xdr:spPr>
        <a:xfrm>
          <a:off x="2908300" y="10643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6350</xdr:rowOff>
    </xdr:from>
    <xdr:to>
      <xdr:col>10</xdr:col>
      <xdr:colOff>165100</xdr:colOff>
      <xdr:row>59</xdr:row>
      <xdr:rowOff>107950</xdr:rowOff>
    </xdr:to>
    <xdr:sp macro="" textlink="">
      <xdr:nvSpPr>
        <xdr:cNvPr id="191" name="楕円 190">
          <a:extLst>
            <a:ext uri="{FF2B5EF4-FFF2-40B4-BE49-F238E27FC236}">
              <a16:creationId xmlns:a16="http://schemas.microsoft.com/office/drawing/2014/main" id="{A8AE0A52-E661-4180-92EA-B7A75878E7B2}"/>
            </a:ext>
          </a:extLst>
        </xdr:cNvPr>
        <xdr:cNvSpPr/>
      </xdr:nvSpPr>
      <xdr:spPr>
        <a:xfrm>
          <a:off x="1968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57150</xdr:rowOff>
    </xdr:from>
    <xdr:to>
      <xdr:col>15</xdr:col>
      <xdr:colOff>50800</xdr:colOff>
      <xdr:row>62</xdr:row>
      <xdr:rowOff>13716</xdr:rowOff>
    </xdr:to>
    <xdr:cxnSp macro="">
      <xdr:nvCxnSpPr>
        <xdr:cNvPr id="192" name="直線コネクタ 191">
          <a:extLst>
            <a:ext uri="{FF2B5EF4-FFF2-40B4-BE49-F238E27FC236}">
              <a16:creationId xmlns:a16="http://schemas.microsoft.com/office/drawing/2014/main" id="{46FBA130-738D-4AB0-A514-D29EBF4C6739}"/>
            </a:ext>
          </a:extLst>
        </xdr:cNvPr>
        <xdr:cNvCxnSpPr/>
      </xdr:nvCxnSpPr>
      <xdr:spPr>
        <a:xfrm>
          <a:off x="2019300" y="10172700"/>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100076</xdr:rowOff>
    </xdr:from>
    <xdr:to>
      <xdr:col>6</xdr:col>
      <xdr:colOff>38100</xdr:colOff>
      <xdr:row>59</xdr:row>
      <xdr:rowOff>30226</xdr:rowOff>
    </xdr:to>
    <xdr:sp macro="" textlink="">
      <xdr:nvSpPr>
        <xdr:cNvPr id="193" name="楕円 192">
          <a:extLst>
            <a:ext uri="{FF2B5EF4-FFF2-40B4-BE49-F238E27FC236}">
              <a16:creationId xmlns:a16="http://schemas.microsoft.com/office/drawing/2014/main" id="{9C8DEE14-ADD6-471B-AC27-495E19CB9144}"/>
            </a:ext>
          </a:extLst>
        </xdr:cNvPr>
        <xdr:cNvSpPr/>
      </xdr:nvSpPr>
      <xdr:spPr>
        <a:xfrm>
          <a:off x="1079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150876</xdr:rowOff>
    </xdr:from>
    <xdr:to>
      <xdr:col>10</xdr:col>
      <xdr:colOff>114300</xdr:colOff>
      <xdr:row>59</xdr:row>
      <xdr:rowOff>57150</xdr:rowOff>
    </xdr:to>
    <xdr:cxnSp macro="">
      <xdr:nvCxnSpPr>
        <xdr:cNvPr id="194" name="直線コネクタ 193">
          <a:extLst>
            <a:ext uri="{FF2B5EF4-FFF2-40B4-BE49-F238E27FC236}">
              <a16:creationId xmlns:a16="http://schemas.microsoft.com/office/drawing/2014/main" id="{24F76B03-4873-4192-B46E-FCC9289A37C4}"/>
            </a:ext>
          </a:extLst>
        </xdr:cNvPr>
        <xdr:cNvCxnSpPr/>
      </xdr:nvCxnSpPr>
      <xdr:spPr>
        <a:xfrm>
          <a:off x="1130300" y="100949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195" name="n_1aveValue【体育館・プール】&#10;有形固定資産減価償却率">
          <a:extLst>
            <a:ext uri="{FF2B5EF4-FFF2-40B4-BE49-F238E27FC236}">
              <a16:creationId xmlns:a16="http://schemas.microsoft.com/office/drawing/2014/main" id="{9E12BD6A-023A-4916-911E-0032201D0014}"/>
            </a:ext>
          </a:extLst>
        </xdr:cNvPr>
        <xdr:cNvSpPr txBox="1"/>
      </xdr:nvSpPr>
      <xdr:spPr>
        <a:xfrm>
          <a:off x="35820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96" name="n_2aveValue【体育館・プール】&#10;有形固定資産減価償却率">
          <a:extLst>
            <a:ext uri="{FF2B5EF4-FFF2-40B4-BE49-F238E27FC236}">
              <a16:creationId xmlns:a16="http://schemas.microsoft.com/office/drawing/2014/main" id="{1C56EEC2-58F6-4673-BBAB-A94FEF4CDBA8}"/>
            </a:ext>
          </a:extLst>
        </xdr:cNvPr>
        <xdr:cNvSpPr txBox="1"/>
      </xdr:nvSpPr>
      <xdr:spPr>
        <a:xfrm>
          <a:off x="270574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25925</xdr:rowOff>
    </xdr:from>
    <xdr:ext cx="405111" cy="259045"/>
    <xdr:sp macro="" textlink="">
      <xdr:nvSpPr>
        <xdr:cNvPr id="197" name="n_3aveValue【体育館・プール】&#10;有形固定資産減価償却率">
          <a:extLst>
            <a:ext uri="{FF2B5EF4-FFF2-40B4-BE49-F238E27FC236}">
              <a16:creationId xmlns:a16="http://schemas.microsoft.com/office/drawing/2014/main" id="{306CE162-99BF-4CA6-81E6-A77F3364D2F0}"/>
            </a:ext>
          </a:extLst>
        </xdr:cNvPr>
        <xdr:cNvSpPr txBox="1"/>
      </xdr:nvSpPr>
      <xdr:spPr>
        <a:xfrm>
          <a:off x="1816744" y="1031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198" name="n_4aveValue【体育館・プール】&#10;有形固定資産減価償却率">
          <a:extLst>
            <a:ext uri="{FF2B5EF4-FFF2-40B4-BE49-F238E27FC236}">
              <a16:creationId xmlns:a16="http://schemas.microsoft.com/office/drawing/2014/main" id="{3B0C2172-34E8-4ABC-B9C6-3A432ECBDD4C}"/>
            </a:ext>
          </a:extLst>
        </xdr:cNvPr>
        <xdr:cNvSpPr txBox="1"/>
      </xdr:nvSpPr>
      <xdr:spPr>
        <a:xfrm>
          <a:off x="9277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105935</xdr:rowOff>
    </xdr:from>
    <xdr:ext cx="405111" cy="259045"/>
    <xdr:sp macro="" textlink="">
      <xdr:nvSpPr>
        <xdr:cNvPr id="199" name="n_1mainValue【体育館・プール】&#10;有形固定資産減価償却率">
          <a:extLst>
            <a:ext uri="{FF2B5EF4-FFF2-40B4-BE49-F238E27FC236}">
              <a16:creationId xmlns:a16="http://schemas.microsoft.com/office/drawing/2014/main" id="{C79A86C7-A7D0-4C59-AA4C-12B001CE11A1}"/>
            </a:ext>
          </a:extLst>
        </xdr:cNvPr>
        <xdr:cNvSpPr txBox="1"/>
      </xdr:nvSpPr>
      <xdr:spPr>
        <a:xfrm>
          <a:off x="35820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55643</xdr:rowOff>
    </xdr:from>
    <xdr:ext cx="405111" cy="259045"/>
    <xdr:sp macro="" textlink="">
      <xdr:nvSpPr>
        <xdr:cNvPr id="200" name="n_2mainValue【体育館・プール】&#10;有形固定資産減価償却率">
          <a:extLst>
            <a:ext uri="{FF2B5EF4-FFF2-40B4-BE49-F238E27FC236}">
              <a16:creationId xmlns:a16="http://schemas.microsoft.com/office/drawing/2014/main" id="{74AA3186-859E-4B96-B35A-99F3C5CC79C7}"/>
            </a:ext>
          </a:extLst>
        </xdr:cNvPr>
        <xdr:cNvSpPr txBox="1"/>
      </xdr:nvSpPr>
      <xdr:spPr>
        <a:xfrm>
          <a:off x="2705744" y="1068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124477</xdr:rowOff>
    </xdr:from>
    <xdr:ext cx="405111" cy="259045"/>
    <xdr:sp macro="" textlink="">
      <xdr:nvSpPr>
        <xdr:cNvPr id="201" name="n_3mainValue【体育館・プール】&#10;有形固定資産減価償却率">
          <a:extLst>
            <a:ext uri="{FF2B5EF4-FFF2-40B4-BE49-F238E27FC236}">
              <a16:creationId xmlns:a16="http://schemas.microsoft.com/office/drawing/2014/main" id="{AC23AE18-AE07-4794-886B-6252F60E84E1}"/>
            </a:ext>
          </a:extLst>
        </xdr:cNvPr>
        <xdr:cNvSpPr txBox="1"/>
      </xdr:nvSpPr>
      <xdr:spPr>
        <a:xfrm>
          <a:off x="1816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46753</xdr:rowOff>
    </xdr:from>
    <xdr:ext cx="405111" cy="259045"/>
    <xdr:sp macro="" textlink="">
      <xdr:nvSpPr>
        <xdr:cNvPr id="202" name="n_4mainValue【体育館・プール】&#10;有形固定資産減価償却率">
          <a:extLst>
            <a:ext uri="{FF2B5EF4-FFF2-40B4-BE49-F238E27FC236}">
              <a16:creationId xmlns:a16="http://schemas.microsoft.com/office/drawing/2014/main" id="{48E5A6E9-EE7A-4123-9AA8-F30CCF4EB562}"/>
            </a:ext>
          </a:extLst>
        </xdr:cNvPr>
        <xdr:cNvSpPr txBox="1"/>
      </xdr:nvSpPr>
      <xdr:spPr>
        <a:xfrm>
          <a:off x="927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0F42AF7-34B7-4923-AE5E-43D2FC4F19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B50798A9-BF27-470B-9A36-1ACB0178D48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F8EA2499-5334-427F-871B-D0BAE3D324F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F20DBB3-5990-4768-A7D4-3C888DA151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44FD10C-8ADC-40A1-A375-657FF0F9169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92BA4224-1519-4A6C-BFDB-B395338C5D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9F40E0D-67F2-4741-A1EA-E7BE3068AB6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E02F9674-28F9-4F54-A075-37001AB174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E843B219-50F5-4D90-AE6B-752720C1A56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6373FF70-EDE4-4CED-B5FC-9C80C2FE00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5613DB45-5E86-431A-BF1C-88FE02F1BF0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D65E6AFC-2DD5-4C6A-A7C5-F5B088BBE69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ECA94B10-12CA-48F4-B41B-43D5DA7EF357}"/>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1DC9C190-043C-4B30-86ED-4FCB411751CE}"/>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C675F85B-7785-4B5E-943E-46EE8B10113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4D128E93-9E2A-4A82-BB18-4024BDE174C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89616B28-6E2A-42BE-AC49-1F9D374644F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0461058-5720-475D-9492-B8D88E75A654}"/>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6F7D0FA0-39B1-41BB-95E3-7602F5FDAF7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CDAF2E6-0892-467B-9A64-385C0D48DBF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49D34CDF-F364-4B0A-91AC-C08EB6E26D7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D6310146-3999-47DF-B1D7-A2D77AB469D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F9F0240-3A67-4F92-B579-81FFCA723C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D049208-C3AC-41CB-89C7-CD4F85D07F4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FBABE21-64D2-4BB4-A550-F06E98A154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228" name="直線コネクタ 227">
          <a:extLst>
            <a:ext uri="{FF2B5EF4-FFF2-40B4-BE49-F238E27FC236}">
              <a16:creationId xmlns:a16="http://schemas.microsoft.com/office/drawing/2014/main" id="{A05A156C-F4AC-4AC1-BC46-8FEEB55D1839}"/>
            </a:ext>
          </a:extLst>
        </xdr:cNvPr>
        <xdr:cNvCxnSpPr/>
      </xdr:nvCxnSpPr>
      <xdr:spPr>
        <a:xfrm flipV="1">
          <a:off x="10476865"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229" name="【体育館・プール】&#10;一人当たり面積最小値テキスト">
          <a:extLst>
            <a:ext uri="{FF2B5EF4-FFF2-40B4-BE49-F238E27FC236}">
              <a16:creationId xmlns:a16="http://schemas.microsoft.com/office/drawing/2014/main" id="{AB7207C3-8487-43BE-8156-2F4726AADD19}"/>
            </a:ext>
          </a:extLst>
        </xdr:cNvPr>
        <xdr:cNvSpPr txBox="1"/>
      </xdr:nvSpPr>
      <xdr:spPr>
        <a:xfrm>
          <a:off x="10515600"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230" name="直線コネクタ 229">
          <a:extLst>
            <a:ext uri="{FF2B5EF4-FFF2-40B4-BE49-F238E27FC236}">
              <a16:creationId xmlns:a16="http://schemas.microsoft.com/office/drawing/2014/main" id="{84B7EE56-607F-4BA0-8F15-0AC842F093E6}"/>
            </a:ext>
          </a:extLst>
        </xdr:cNvPr>
        <xdr:cNvCxnSpPr/>
      </xdr:nvCxnSpPr>
      <xdr:spPr>
        <a:xfrm>
          <a:off x="10388600" y="1102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231" name="【体育館・プール】&#10;一人当たり面積最大値テキスト">
          <a:extLst>
            <a:ext uri="{FF2B5EF4-FFF2-40B4-BE49-F238E27FC236}">
              <a16:creationId xmlns:a16="http://schemas.microsoft.com/office/drawing/2014/main" id="{CAA9CDD5-9952-4BCD-968A-DEB01C39AF97}"/>
            </a:ext>
          </a:extLst>
        </xdr:cNvPr>
        <xdr:cNvSpPr txBox="1"/>
      </xdr:nvSpPr>
      <xdr:spPr>
        <a:xfrm>
          <a:off x="10515600"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232" name="直線コネクタ 231">
          <a:extLst>
            <a:ext uri="{FF2B5EF4-FFF2-40B4-BE49-F238E27FC236}">
              <a16:creationId xmlns:a16="http://schemas.microsoft.com/office/drawing/2014/main" id="{276D18C3-0F87-4D4F-BB70-B0F52178876C}"/>
            </a:ext>
          </a:extLst>
        </xdr:cNvPr>
        <xdr:cNvCxnSpPr/>
      </xdr:nvCxnSpPr>
      <xdr:spPr>
        <a:xfrm>
          <a:off x="10388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233" name="【体育館・プール】&#10;一人当たり面積平均値テキスト">
          <a:extLst>
            <a:ext uri="{FF2B5EF4-FFF2-40B4-BE49-F238E27FC236}">
              <a16:creationId xmlns:a16="http://schemas.microsoft.com/office/drawing/2014/main" id="{B02BD69C-DED4-4FEA-A19B-470C7A25072B}"/>
            </a:ext>
          </a:extLst>
        </xdr:cNvPr>
        <xdr:cNvSpPr txBox="1"/>
      </xdr:nvSpPr>
      <xdr:spPr>
        <a:xfrm>
          <a:off x="10515600"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234" name="フローチャート: 判断 233">
          <a:extLst>
            <a:ext uri="{FF2B5EF4-FFF2-40B4-BE49-F238E27FC236}">
              <a16:creationId xmlns:a16="http://schemas.microsoft.com/office/drawing/2014/main" id="{E3B396ED-5428-470E-A935-E6A7586906C5}"/>
            </a:ext>
          </a:extLst>
        </xdr:cNvPr>
        <xdr:cNvSpPr/>
      </xdr:nvSpPr>
      <xdr:spPr>
        <a:xfrm>
          <a:off x="10426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235" name="フローチャート: 判断 234">
          <a:extLst>
            <a:ext uri="{FF2B5EF4-FFF2-40B4-BE49-F238E27FC236}">
              <a16:creationId xmlns:a16="http://schemas.microsoft.com/office/drawing/2014/main" id="{B44FC3CF-0965-4FFD-91E3-2309FD6246C5}"/>
            </a:ext>
          </a:extLst>
        </xdr:cNvPr>
        <xdr:cNvSpPr/>
      </xdr:nvSpPr>
      <xdr:spPr>
        <a:xfrm>
          <a:off x="9588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236" name="フローチャート: 判断 235">
          <a:extLst>
            <a:ext uri="{FF2B5EF4-FFF2-40B4-BE49-F238E27FC236}">
              <a16:creationId xmlns:a16="http://schemas.microsoft.com/office/drawing/2014/main" id="{E8C25091-C66C-4561-B9D7-76ECFF10C9CE}"/>
            </a:ext>
          </a:extLst>
        </xdr:cNvPr>
        <xdr:cNvSpPr/>
      </xdr:nvSpPr>
      <xdr:spPr>
        <a:xfrm>
          <a:off x="869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a:extLst>
            <a:ext uri="{FF2B5EF4-FFF2-40B4-BE49-F238E27FC236}">
              <a16:creationId xmlns:a16="http://schemas.microsoft.com/office/drawing/2014/main" id="{B0B04B0E-5EF5-4464-BC57-210D399C0210}"/>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238" name="フローチャート: 判断 237">
          <a:extLst>
            <a:ext uri="{FF2B5EF4-FFF2-40B4-BE49-F238E27FC236}">
              <a16:creationId xmlns:a16="http://schemas.microsoft.com/office/drawing/2014/main" id="{70BE7784-F94F-434F-A12E-4B0FCFA152B6}"/>
            </a:ext>
          </a:extLst>
        </xdr:cNvPr>
        <xdr:cNvSpPr/>
      </xdr:nvSpPr>
      <xdr:spPr>
        <a:xfrm>
          <a:off x="6921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70678E2B-82AB-46E3-99EB-A628E9DD88F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7F832FA-28C0-4E68-868B-A59764855C4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2119619-2C68-4CE4-9EFB-1C9D74E626F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DF3D065-6BD4-4436-A5AB-1D457E7FA4D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E275B5D-B8B8-4B30-B00A-3E2C2E23D20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114119</xdr:rowOff>
    </xdr:from>
    <xdr:to>
      <xdr:col>55</xdr:col>
      <xdr:colOff>50800</xdr:colOff>
      <xdr:row>64</xdr:row>
      <xdr:rowOff>44269</xdr:rowOff>
    </xdr:to>
    <xdr:sp macro="" textlink="">
      <xdr:nvSpPr>
        <xdr:cNvPr id="244" name="楕円 243">
          <a:extLst>
            <a:ext uri="{FF2B5EF4-FFF2-40B4-BE49-F238E27FC236}">
              <a16:creationId xmlns:a16="http://schemas.microsoft.com/office/drawing/2014/main" id="{993704DD-2F2F-4327-89DD-01F0C5E94A29}"/>
            </a:ext>
          </a:extLst>
        </xdr:cNvPr>
        <xdr:cNvSpPr/>
      </xdr:nvSpPr>
      <xdr:spPr>
        <a:xfrm>
          <a:off x="104267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29046</xdr:rowOff>
    </xdr:from>
    <xdr:ext cx="469744" cy="259045"/>
    <xdr:sp macro="" textlink="">
      <xdr:nvSpPr>
        <xdr:cNvPr id="245" name="【体育館・プール】&#10;一人当たり面積該当値テキスト">
          <a:extLst>
            <a:ext uri="{FF2B5EF4-FFF2-40B4-BE49-F238E27FC236}">
              <a16:creationId xmlns:a16="http://schemas.microsoft.com/office/drawing/2014/main" id="{1DD78F09-0B44-4F00-B96A-C7DC4B16B645}"/>
            </a:ext>
          </a:extLst>
        </xdr:cNvPr>
        <xdr:cNvSpPr txBox="1"/>
      </xdr:nvSpPr>
      <xdr:spPr>
        <a:xfrm>
          <a:off x="10515600" y="1083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114119</xdr:rowOff>
    </xdr:from>
    <xdr:to>
      <xdr:col>50</xdr:col>
      <xdr:colOff>165100</xdr:colOff>
      <xdr:row>64</xdr:row>
      <xdr:rowOff>44269</xdr:rowOff>
    </xdr:to>
    <xdr:sp macro="" textlink="">
      <xdr:nvSpPr>
        <xdr:cNvPr id="246" name="楕円 245">
          <a:extLst>
            <a:ext uri="{FF2B5EF4-FFF2-40B4-BE49-F238E27FC236}">
              <a16:creationId xmlns:a16="http://schemas.microsoft.com/office/drawing/2014/main" id="{4CA90879-B494-469C-9F47-132783FB96EB}"/>
            </a:ext>
          </a:extLst>
        </xdr:cNvPr>
        <xdr:cNvSpPr/>
      </xdr:nvSpPr>
      <xdr:spPr>
        <a:xfrm>
          <a:off x="9588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164919</xdr:rowOff>
    </xdr:from>
    <xdr:to>
      <xdr:col>55</xdr:col>
      <xdr:colOff>0</xdr:colOff>
      <xdr:row>63</xdr:row>
      <xdr:rowOff>164919</xdr:rowOff>
    </xdr:to>
    <xdr:cxnSp macro="">
      <xdr:nvCxnSpPr>
        <xdr:cNvPr id="247" name="直線コネクタ 246">
          <a:extLst>
            <a:ext uri="{FF2B5EF4-FFF2-40B4-BE49-F238E27FC236}">
              <a16:creationId xmlns:a16="http://schemas.microsoft.com/office/drawing/2014/main" id="{3E2B725E-D3C9-4B64-8D34-F4C917B16A3D}"/>
            </a:ext>
          </a:extLst>
        </xdr:cNvPr>
        <xdr:cNvCxnSpPr/>
      </xdr:nvCxnSpPr>
      <xdr:spPr>
        <a:xfrm>
          <a:off x="9639300" y="109662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115751</xdr:rowOff>
    </xdr:from>
    <xdr:to>
      <xdr:col>46</xdr:col>
      <xdr:colOff>38100</xdr:colOff>
      <xdr:row>64</xdr:row>
      <xdr:rowOff>45901</xdr:rowOff>
    </xdr:to>
    <xdr:sp macro="" textlink="">
      <xdr:nvSpPr>
        <xdr:cNvPr id="248" name="楕円 247">
          <a:extLst>
            <a:ext uri="{FF2B5EF4-FFF2-40B4-BE49-F238E27FC236}">
              <a16:creationId xmlns:a16="http://schemas.microsoft.com/office/drawing/2014/main" id="{512C7F11-CEC1-4C9C-B2D3-ED9B7A8BAF99}"/>
            </a:ext>
          </a:extLst>
        </xdr:cNvPr>
        <xdr:cNvSpPr/>
      </xdr:nvSpPr>
      <xdr:spPr>
        <a:xfrm>
          <a:off x="8699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164919</xdr:rowOff>
    </xdr:from>
    <xdr:to>
      <xdr:col>50</xdr:col>
      <xdr:colOff>114300</xdr:colOff>
      <xdr:row>63</xdr:row>
      <xdr:rowOff>166551</xdr:rowOff>
    </xdr:to>
    <xdr:cxnSp macro="">
      <xdr:nvCxnSpPr>
        <xdr:cNvPr id="249" name="直線コネクタ 248">
          <a:extLst>
            <a:ext uri="{FF2B5EF4-FFF2-40B4-BE49-F238E27FC236}">
              <a16:creationId xmlns:a16="http://schemas.microsoft.com/office/drawing/2014/main" id="{A9B17CB7-14C5-47C5-9093-E5B1654BC87F}"/>
            </a:ext>
          </a:extLst>
        </xdr:cNvPr>
        <xdr:cNvCxnSpPr/>
      </xdr:nvCxnSpPr>
      <xdr:spPr>
        <a:xfrm flipV="1">
          <a:off x="8750300" y="1096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112485</xdr:rowOff>
    </xdr:from>
    <xdr:to>
      <xdr:col>41</xdr:col>
      <xdr:colOff>101600</xdr:colOff>
      <xdr:row>63</xdr:row>
      <xdr:rowOff>42635</xdr:rowOff>
    </xdr:to>
    <xdr:sp macro="" textlink="">
      <xdr:nvSpPr>
        <xdr:cNvPr id="250" name="楕円 249">
          <a:extLst>
            <a:ext uri="{FF2B5EF4-FFF2-40B4-BE49-F238E27FC236}">
              <a16:creationId xmlns:a16="http://schemas.microsoft.com/office/drawing/2014/main" id="{CA5D5416-B0B9-4715-BF33-28F2A1C64FB1}"/>
            </a:ext>
          </a:extLst>
        </xdr:cNvPr>
        <xdr:cNvSpPr/>
      </xdr:nvSpPr>
      <xdr:spPr>
        <a:xfrm>
          <a:off x="7810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163285</xdr:rowOff>
    </xdr:from>
    <xdr:to>
      <xdr:col>45</xdr:col>
      <xdr:colOff>177800</xdr:colOff>
      <xdr:row>63</xdr:row>
      <xdr:rowOff>166551</xdr:rowOff>
    </xdr:to>
    <xdr:cxnSp macro="">
      <xdr:nvCxnSpPr>
        <xdr:cNvPr id="251" name="直線コネクタ 250">
          <a:extLst>
            <a:ext uri="{FF2B5EF4-FFF2-40B4-BE49-F238E27FC236}">
              <a16:creationId xmlns:a16="http://schemas.microsoft.com/office/drawing/2014/main" id="{63AC3A20-6D0C-4C75-8B13-26D3F2F2C8C0}"/>
            </a:ext>
          </a:extLst>
        </xdr:cNvPr>
        <xdr:cNvCxnSpPr/>
      </xdr:nvCxnSpPr>
      <xdr:spPr>
        <a:xfrm>
          <a:off x="7861300" y="10793185"/>
          <a:ext cx="889000" cy="1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252" name="楕円 251">
          <a:extLst>
            <a:ext uri="{FF2B5EF4-FFF2-40B4-BE49-F238E27FC236}">
              <a16:creationId xmlns:a16="http://schemas.microsoft.com/office/drawing/2014/main" id="{4B5174CE-8752-451E-850E-5DCDD2F4DA2A}"/>
            </a:ext>
          </a:extLst>
        </xdr:cNvPr>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163285</xdr:rowOff>
    </xdr:from>
    <xdr:to>
      <xdr:col>41</xdr:col>
      <xdr:colOff>50800</xdr:colOff>
      <xdr:row>62</xdr:row>
      <xdr:rowOff>166551</xdr:rowOff>
    </xdr:to>
    <xdr:cxnSp macro="">
      <xdr:nvCxnSpPr>
        <xdr:cNvPr id="253" name="直線コネクタ 252">
          <a:extLst>
            <a:ext uri="{FF2B5EF4-FFF2-40B4-BE49-F238E27FC236}">
              <a16:creationId xmlns:a16="http://schemas.microsoft.com/office/drawing/2014/main" id="{94E22409-E20E-4958-A367-9DC64DF4B81F}"/>
            </a:ext>
          </a:extLst>
        </xdr:cNvPr>
        <xdr:cNvCxnSpPr/>
      </xdr:nvCxnSpPr>
      <xdr:spPr>
        <a:xfrm flipV="1">
          <a:off x="6972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254" name="n_1aveValue【体育館・プール】&#10;一人当たり面積">
          <a:extLst>
            <a:ext uri="{FF2B5EF4-FFF2-40B4-BE49-F238E27FC236}">
              <a16:creationId xmlns:a16="http://schemas.microsoft.com/office/drawing/2014/main" id="{1AB7F936-7D1C-4980-BE75-8E15CF5497A2}"/>
            </a:ext>
          </a:extLst>
        </xdr:cNvPr>
        <xdr:cNvSpPr txBox="1"/>
      </xdr:nvSpPr>
      <xdr:spPr>
        <a:xfrm>
          <a:off x="9391727"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255" name="n_2aveValue【体育館・プール】&#10;一人当たり面積">
          <a:extLst>
            <a:ext uri="{FF2B5EF4-FFF2-40B4-BE49-F238E27FC236}">
              <a16:creationId xmlns:a16="http://schemas.microsoft.com/office/drawing/2014/main" id="{765837B7-78F6-4F97-A1E1-1598B155E00F}"/>
            </a:ext>
          </a:extLst>
        </xdr:cNvPr>
        <xdr:cNvSpPr txBox="1"/>
      </xdr:nvSpPr>
      <xdr:spPr>
        <a:xfrm>
          <a:off x="8515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a:extLst>
            <a:ext uri="{FF2B5EF4-FFF2-40B4-BE49-F238E27FC236}">
              <a16:creationId xmlns:a16="http://schemas.microsoft.com/office/drawing/2014/main" id="{B34F8A45-FA9E-42DF-9780-1406317E1FC6}"/>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257" name="n_4aveValue【体育館・プール】&#10;一人当たり面積">
          <a:extLst>
            <a:ext uri="{FF2B5EF4-FFF2-40B4-BE49-F238E27FC236}">
              <a16:creationId xmlns:a16="http://schemas.microsoft.com/office/drawing/2014/main" id="{76D1788C-865A-4860-99DF-3DEDC0560456}"/>
            </a:ext>
          </a:extLst>
        </xdr:cNvPr>
        <xdr:cNvSpPr txBox="1"/>
      </xdr:nvSpPr>
      <xdr:spPr>
        <a:xfrm>
          <a:off x="67374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35396</xdr:rowOff>
    </xdr:from>
    <xdr:ext cx="469744" cy="259045"/>
    <xdr:sp macro="" textlink="">
      <xdr:nvSpPr>
        <xdr:cNvPr id="258" name="n_1mainValue【体育館・プール】&#10;一人当たり面積">
          <a:extLst>
            <a:ext uri="{FF2B5EF4-FFF2-40B4-BE49-F238E27FC236}">
              <a16:creationId xmlns:a16="http://schemas.microsoft.com/office/drawing/2014/main" id="{B18C45A2-02A7-4BE0-B26A-665DD7C13434}"/>
            </a:ext>
          </a:extLst>
        </xdr:cNvPr>
        <xdr:cNvSpPr txBox="1"/>
      </xdr:nvSpPr>
      <xdr:spPr>
        <a:xfrm>
          <a:off x="93917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37028</xdr:rowOff>
    </xdr:from>
    <xdr:ext cx="469744" cy="259045"/>
    <xdr:sp macro="" textlink="">
      <xdr:nvSpPr>
        <xdr:cNvPr id="259" name="n_2mainValue【体育館・プール】&#10;一人当たり面積">
          <a:extLst>
            <a:ext uri="{FF2B5EF4-FFF2-40B4-BE49-F238E27FC236}">
              <a16:creationId xmlns:a16="http://schemas.microsoft.com/office/drawing/2014/main" id="{ADA086D4-D300-4F2C-A9E6-FB71F7481EC7}"/>
            </a:ext>
          </a:extLst>
        </xdr:cNvPr>
        <xdr:cNvSpPr txBox="1"/>
      </xdr:nvSpPr>
      <xdr:spPr>
        <a:xfrm>
          <a:off x="8515427" y="110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33762</xdr:rowOff>
    </xdr:from>
    <xdr:ext cx="469744" cy="259045"/>
    <xdr:sp macro="" textlink="">
      <xdr:nvSpPr>
        <xdr:cNvPr id="260" name="n_3mainValue【体育館・プール】&#10;一人当たり面積">
          <a:extLst>
            <a:ext uri="{FF2B5EF4-FFF2-40B4-BE49-F238E27FC236}">
              <a16:creationId xmlns:a16="http://schemas.microsoft.com/office/drawing/2014/main" id="{FDA9681E-F9D4-4EC9-B458-B80EB3BA5E81}"/>
            </a:ext>
          </a:extLst>
        </xdr:cNvPr>
        <xdr:cNvSpPr txBox="1"/>
      </xdr:nvSpPr>
      <xdr:spPr>
        <a:xfrm>
          <a:off x="76264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37028</xdr:rowOff>
    </xdr:from>
    <xdr:ext cx="469744" cy="259045"/>
    <xdr:sp macro="" textlink="">
      <xdr:nvSpPr>
        <xdr:cNvPr id="261" name="n_4mainValue【体育館・プール】&#10;一人当たり面積">
          <a:extLst>
            <a:ext uri="{FF2B5EF4-FFF2-40B4-BE49-F238E27FC236}">
              <a16:creationId xmlns:a16="http://schemas.microsoft.com/office/drawing/2014/main" id="{DBC9BF5E-B779-4634-B77C-E922813F38EB}"/>
            </a:ext>
          </a:extLst>
        </xdr:cNvPr>
        <xdr:cNvSpPr txBox="1"/>
      </xdr:nvSpPr>
      <xdr:spPr>
        <a:xfrm>
          <a:off x="6737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2AA8AB2-5A43-4FEC-880E-834C60FDE99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AA6E973-DB03-4ED1-819F-9E86380E21A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CA942009-5E75-443D-9776-8725F98C71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99248FD2-74AA-4CBC-BF0F-183275E7E9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625C9DA-DB0B-40AF-A8FF-32C928D7AE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C1CE13E-A667-4F5A-8944-C98F91B994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91EA5433-C33B-4269-903F-336F97837FA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C187C8-41AF-4DFB-8FEC-CA484DF4D56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8C1F8728-E106-48CF-A1C9-1082475019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A4904CD-A6AC-441D-8FE8-0D6A6A9A57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2D4AE87-FA12-483E-A4FD-13096E63FF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E20D118E-1314-48EE-A997-9F678156FE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5E32C7E-ADC5-4A43-B14E-BC251E0D351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D6FF2A6-9123-4ECA-8787-B2D80645FC4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137EFC71-D716-4DAD-B49A-DD960D22FC2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B5CBB86F-F84F-47CB-BBBE-25CD494C9CE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CC3F0EFD-A69B-49EB-AC6A-DAFFB6B14EE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D6F18A5D-1E69-421F-AEEB-3060CC10EE9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7FDDBF4B-5B08-4E14-A167-A440CC606F0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5F3386FB-DA85-4672-BCCC-A3062BC38906}"/>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40E18718-EE38-40B3-A24D-96B3864C172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18B88D5A-23C2-48FF-B9CC-6142A6A4DE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AD443A35-F990-4449-BB16-8ABB62FC05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27B7FA9A-4618-4078-BFB4-EA32FCA30A3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286" name="直線コネクタ 285">
          <a:extLst>
            <a:ext uri="{FF2B5EF4-FFF2-40B4-BE49-F238E27FC236}">
              <a16:creationId xmlns:a16="http://schemas.microsoft.com/office/drawing/2014/main" id="{50164319-9C38-4B43-BAB7-B67D0B5D493E}"/>
            </a:ext>
          </a:extLst>
        </xdr:cNvPr>
        <xdr:cNvCxnSpPr/>
      </xdr:nvCxnSpPr>
      <xdr:spPr>
        <a:xfrm flipV="1">
          <a:off x="46348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97968CC8-9FFA-417C-B6DB-81E13788FFC7}"/>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8" name="直線コネクタ 287">
          <a:extLst>
            <a:ext uri="{FF2B5EF4-FFF2-40B4-BE49-F238E27FC236}">
              <a16:creationId xmlns:a16="http://schemas.microsoft.com/office/drawing/2014/main" id="{860AA932-8B71-455C-BB34-C44A60A76EB9}"/>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1F988B76-EFDD-44F8-B774-A734C4EA4EED}"/>
            </a:ext>
          </a:extLst>
        </xdr:cNvPr>
        <xdr:cNvSpPr txBox="1"/>
      </xdr:nvSpPr>
      <xdr:spPr>
        <a:xfrm>
          <a:off x="46736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0" name="直線コネクタ 289">
          <a:extLst>
            <a:ext uri="{FF2B5EF4-FFF2-40B4-BE49-F238E27FC236}">
              <a16:creationId xmlns:a16="http://schemas.microsoft.com/office/drawing/2014/main" id="{6EF78C41-5C21-4943-B517-ECCC4BE4B8E1}"/>
            </a:ext>
          </a:extLst>
        </xdr:cNvPr>
        <xdr:cNvCxnSpPr/>
      </xdr:nvCxnSpPr>
      <xdr:spPr>
        <a:xfrm>
          <a:off x="4546600" y="1336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170197</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454BE423-1097-4008-971F-8B517490881B}"/>
            </a:ext>
          </a:extLst>
        </xdr:cNvPr>
        <xdr:cNvSpPr txBox="1"/>
      </xdr:nvSpPr>
      <xdr:spPr>
        <a:xfrm>
          <a:off x="4673600" y="1388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92" name="フローチャート: 判断 291">
          <a:extLst>
            <a:ext uri="{FF2B5EF4-FFF2-40B4-BE49-F238E27FC236}">
              <a16:creationId xmlns:a16="http://schemas.microsoft.com/office/drawing/2014/main" id="{BC148C7D-CDD3-4C82-94C1-CDEDE846C987}"/>
            </a:ext>
          </a:extLst>
        </xdr:cNvPr>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3" name="フローチャート: 判断 292">
          <a:extLst>
            <a:ext uri="{FF2B5EF4-FFF2-40B4-BE49-F238E27FC236}">
              <a16:creationId xmlns:a16="http://schemas.microsoft.com/office/drawing/2014/main" id="{B564DD91-067B-4D3C-AED2-48303E7B8147}"/>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294" name="フローチャート: 判断 293">
          <a:extLst>
            <a:ext uri="{FF2B5EF4-FFF2-40B4-BE49-F238E27FC236}">
              <a16:creationId xmlns:a16="http://schemas.microsoft.com/office/drawing/2014/main" id="{AA48FD51-F360-4E8E-948F-CD4552538549}"/>
            </a:ext>
          </a:extLst>
        </xdr:cNvPr>
        <xdr:cNvSpPr/>
      </xdr:nvSpPr>
      <xdr:spPr>
        <a:xfrm>
          <a:off x="2857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295" name="フローチャート: 判断 294">
          <a:extLst>
            <a:ext uri="{FF2B5EF4-FFF2-40B4-BE49-F238E27FC236}">
              <a16:creationId xmlns:a16="http://schemas.microsoft.com/office/drawing/2014/main" id="{0C18299D-1F7B-4BA2-B52D-4750683D380D}"/>
            </a:ext>
          </a:extLst>
        </xdr:cNvPr>
        <xdr:cNvSpPr/>
      </xdr:nvSpPr>
      <xdr:spPr>
        <a:xfrm>
          <a:off x="1968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96" name="フローチャート: 判断 295">
          <a:extLst>
            <a:ext uri="{FF2B5EF4-FFF2-40B4-BE49-F238E27FC236}">
              <a16:creationId xmlns:a16="http://schemas.microsoft.com/office/drawing/2014/main" id="{9E2741F4-8F0A-4DC7-8956-5189477B9323}"/>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F164AB6-24EC-4CC1-B086-36CE4FF6C3A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D4958C4-DFE1-43C8-BD0B-F71AFC5CC17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0387F77-BBE4-4C93-9C8F-C0CC317D9BD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CA7321B-E83D-448D-9ED7-649F75B8FB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18EAB90-DC03-4589-A56F-13941B5C777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302" name="楕円 301">
          <a:extLst>
            <a:ext uri="{FF2B5EF4-FFF2-40B4-BE49-F238E27FC236}">
              <a16:creationId xmlns:a16="http://schemas.microsoft.com/office/drawing/2014/main" id="{28FB98F3-4F81-4105-AC57-5354EEABD5B3}"/>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AF5D0781-48D7-42A0-83EF-2199898D6420}"/>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80645</xdr:rowOff>
    </xdr:from>
    <xdr:to>
      <xdr:col>20</xdr:col>
      <xdr:colOff>38100</xdr:colOff>
      <xdr:row>84</xdr:row>
      <xdr:rowOff>10795</xdr:rowOff>
    </xdr:to>
    <xdr:sp macro="" textlink="">
      <xdr:nvSpPr>
        <xdr:cNvPr id="304" name="楕円 303">
          <a:extLst>
            <a:ext uri="{FF2B5EF4-FFF2-40B4-BE49-F238E27FC236}">
              <a16:creationId xmlns:a16="http://schemas.microsoft.com/office/drawing/2014/main" id="{539251DC-390F-437B-B487-D401EA81FCA5}"/>
            </a:ext>
          </a:extLst>
        </xdr:cNvPr>
        <xdr:cNvSpPr/>
      </xdr:nvSpPr>
      <xdr:spPr>
        <a:xfrm>
          <a:off x="37465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131445</xdr:rowOff>
    </xdr:from>
    <xdr:to>
      <xdr:col>24</xdr:col>
      <xdr:colOff>63500</xdr:colOff>
      <xdr:row>84</xdr:row>
      <xdr:rowOff>3811</xdr:rowOff>
    </xdr:to>
    <xdr:cxnSp macro="">
      <xdr:nvCxnSpPr>
        <xdr:cNvPr id="305" name="直線コネクタ 304">
          <a:extLst>
            <a:ext uri="{FF2B5EF4-FFF2-40B4-BE49-F238E27FC236}">
              <a16:creationId xmlns:a16="http://schemas.microsoft.com/office/drawing/2014/main" id="{88FE62CE-CC20-44C5-ABA4-9049EBC6F933}"/>
            </a:ext>
          </a:extLst>
        </xdr:cNvPr>
        <xdr:cNvCxnSpPr/>
      </xdr:nvCxnSpPr>
      <xdr:spPr>
        <a:xfrm>
          <a:off x="3797300" y="14361795"/>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6" name="楕円 305">
          <a:extLst>
            <a:ext uri="{FF2B5EF4-FFF2-40B4-BE49-F238E27FC236}">
              <a16:creationId xmlns:a16="http://schemas.microsoft.com/office/drawing/2014/main" id="{A32406BF-4069-4989-8AEE-7298E2FB241B}"/>
            </a:ext>
          </a:extLst>
        </xdr:cNvPr>
        <xdr:cNvSpPr/>
      </xdr:nvSpPr>
      <xdr:spPr>
        <a:xfrm>
          <a:off x="2857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131445</xdr:rowOff>
    </xdr:to>
    <xdr:cxnSp macro="">
      <xdr:nvCxnSpPr>
        <xdr:cNvPr id="307" name="直線コネクタ 306">
          <a:extLst>
            <a:ext uri="{FF2B5EF4-FFF2-40B4-BE49-F238E27FC236}">
              <a16:creationId xmlns:a16="http://schemas.microsoft.com/office/drawing/2014/main" id="{D3564237-F83E-4752-8B97-3BD6A34DC6A6}"/>
            </a:ext>
          </a:extLst>
        </xdr:cNvPr>
        <xdr:cNvCxnSpPr/>
      </xdr:nvCxnSpPr>
      <xdr:spPr>
        <a:xfrm>
          <a:off x="2908300" y="14323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158750</xdr:rowOff>
    </xdr:from>
    <xdr:to>
      <xdr:col>10</xdr:col>
      <xdr:colOff>165100</xdr:colOff>
      <xdr:row>83</xdr:row>
      <xdr:rowOff>88900</xdr:rowOff>
    </xdr:to>
    <xdr:sp macro="" textlink="">
      <xdr:nvSpPr>
        <xdr:cNvPr id="308" name="楕円 307">
          <a:extLst>
            <a:ext uri="{FF2B5EF4-FFF2-40B4-BE49-F238E27FC236}">
              <a16:creationId xmlns:a16="http://schemas.microsoft.com/office/drawing/2014/main" id="{EFAA234A-B5D4-4D6B-B16C-6455F05CDA5C}"/>
            </a:ext>
          </a:extLst>
        </xdr:cNvPr>
        <xdr:cNvSpPr/>
      </xdr:nvSpPr>
      <xdr:spPr>
        <a:xfrm>
          <a:off x="196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38100</xdr:rowOff>
    </xdr:from>
    <xdr:to>
      <xdr:col>15</xdr:col>
      <xdr:colOff>50800</xdr:colOff>
      <xdr:row>83</xdr:row>
      <xdr:rowOff>93345</xdr:rowOff>
    </xdr:to>
    <xdr:cxnSp macro="">
      <xdr:nvCxnSpPr>
        <xdr:cNvPr id="309" name="直線コネクタ 308">
          <a:extLst>
            <a:ext uri="{FF2B5EF4-FFF2-40B4-BE49-F238E27FC236}">
              <a16:creationId xmlns:a16="http://schemas.microsoft.com/office/drawing/2014/main" id="{07C45A05-412E-4743-93C4-7FD0AB883E66}"/>
            </a:ext>
          </a:extLst>
        </xdr:cNvPr>
        <xdr:cNvCxnSpPr/>
      </xdr:nvCxnSpPr>
      <xdr:spPr>
        <a:xfrm>
          <a:off x="2019300" y="142684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0" name="楕円 309">
          <a:extLst>
            <a:ext uri="{FF2B5EF4-FFF2-40B4-BE49-F238E27FC236}">
              <a16:creationId xmlns:a16="http://schemas.microsoft.com/office/drawing/2014/main" id="{A30A274D-FEBA-4E2C-ABD1-39EE41360F53}"/>
            </a:ext>
          </a:extLst>
        </xdr:cNvPr>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7620</xdr:rowOff>
    </xdr:from>
    <xdr:to>
      <xdr:col>10</xdr:col>
      <xdr:colOff>114300</xdr:colOff>
      <xdr:row>83</xdr:row>
      <xdr:rowOff>38100</xdr:rowOff>
    </xdr:to>
    <xdr:cxnSp macro="">
      <xdr:nvCxnSpPr>
        <xdr:cNvPr id="311" name="直線コネクタ 310">
          <a:extLst>
            <a:ext uri="{FF2B5EF4-FFF2-40B4-BE49-F238E27FC236}">
              <a16:creationId xmlns:a16="http://schemas.microsoft.com/office/drawing/2014/main" id="{8DB2B705-4533-4D70-8390-85868EABCA9E}"/>
            </a:ext>
          </a:extLst>
        </xdr:cNvPr>
        <xdr:cNvCxnSpPr/>
      </xdr:nvCxnSpPr>
      <xdr:spPr>
        <a:xfrm>
          <a:off x="1130300" y="1423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12" name="n_1aveValue【福祉施設】&#10;有形固定資産減価償却率">
          <a:extLst>
            <a:ext uri="{FF2B5EF4-FFF2-40B4-BE49-F238E27FC236}">
              <a16:creationId xmlns:a16="http://schemas.microsoft.com/office/drawing/2014/main" id="{C86906BD-A888-4D27-830C-609722BE5B46}"/>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168291</xdr:rowOff>
    </xdr:from>
    <xdr:ext cx="405111" cy="259045"/>
    <xdr:sp macro="" textlink="">
      <xdr:nvSpPr>
        <xdr:cNvPr id="313" name="n_2aveValue【福祉施設】&#10;有形固定資産減価償却率">
          <a:extLst>
            <a:ext uri="{FF2B5EF4-FFF2-40B4-BE49-F238E27FC236}">
              <a16:creationId xmlns:a16="http://schemas.microsoft.com/office/drawing/2014/main" id="{B260EE97-609B-4C8A-B9D5-790E62B5B581}"/>
            </a:ext>
          </a:extLst>
        </xdr:cNvPr>
        <xdr:cNvSpPr txBox="1"/>
      </xdr:nvSpPr>
      <xdr:spPr>
        <a:xfrm>
          <a:off x="2705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C4A2BA6B-F78C-4A92-A772-D9B25B0BE1CE}"/>
            </a:ext>
          </a:extLst>
        </xdr:cNvPr>
        <xdr:cNvSpPr txBox="1"/>
      </xdr:nvSpPr>
      <xdr:spPr>
        <a:xfrm>
          <a:off x="1816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315" name="n_4aveValue【福祉施設】&#10;有形固定資産減価償却率">
          <a:extLst>
            <a:ext uri="{FF2B5EF4-FFF2-40B4-BE49-F238E27FC236}">
              <a16:creationId xmlns:a16="http://schemas.microsoft.com/office/drawing/2014/main" id="{0C6E3443-1160-4A4C-AD0E-DB2BA0DAED74}"/>
            </a:ext>
          </a:extLst>
        </xdr:cNvPr>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1922</xdr:rowOff>
    </xdr:from>
    <xdr:ext cx="405111" cy="259045"/>
    <xdr:sp macro="" textlink="">
      <xdr:nvSpPr>
        <xdr:cNvPr id="316" name="n_1mainValue【福祉施設】&#10;有形固定資産減価償却率">
          <a:extLst>
            <a:ext uri="{FF2B5EF4-FFF2-40B4-BE49-F238E27FC236}">
              <a16:creationId xmlns:a16="http://schemas.microsoft.com/office/drawing/2014/main" id="{EE43C817-50D9-4AFE-9862-5F20D810C638}"/>
            </a:ext>
          </a:extLst>
        </xdr:cNvPr>
        <xdr:cNvSpPr txBox="1"/>
      </xdr:nvSpPr>
      <xdr:spPr>
        <a:xfrm>
          <a:off x="3582044"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7" name="n_2mainValue【福祉施設】&#10;有形固定資産減価償却率">
          <a:extLst>
            <a:ext uri="{FF2B5EF4-FFF2-40B4-BE49-F238E27FC236}">
              <a16:creationId xmlns:a16="http://schemas.microsoft.com/office/drawing/2014/main" id="{20D4BF64-E45C-42AC-B939-9A29695B0FD5}"/>
            </a:ext>
          </a:extLst>
        </xdr:cNvPr>
        <xdr:cNvSpPr txBox="1"/>
      </xdr:nvSpPr>
      <xdr:spPr>
        <a:xfrm>
          <a:off x="2705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80027</xdr:rowOff>
    </xdr:from>
    <xdr:ext cx="405111" cy="259045"/>
    <xdr:sp macro="" textlink="">
      <xdr:nvSpPr>
        <xdr:cNvPr id="318" name="n_3mainValue【福祉施設】&#10;有形固定資産減価償却率">
          <a:extLst>
            <a:ext uri="{FF2B5EF4-FFF2-40B4-BE49-F238E27FC236}">
              <a16:creationId xmlns:a16="http://schemas.microsoft.com/office/drawing/2014/main" id="{4C700546-1967-4C51-85D6-1747A592E462}"/>
            </a:ext>
          </a:extLst>
        </xdr:cNvPr>
        <xdr:cNvSpPr txBox="1"/>
      </xdr:nvSpPr>
      <xdr:spPr>
        <a:xfrm>
          <a:off x="1816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9" name="n_4mainValue【福祉施設】&#10;有形固定資産減価償却率">
          <a:extLst>
            <a:ext uri="{FF2B5EF4-FFF2-40B4-BE49-F238E27FC236}">
              <a16:creationId xmlns:a16="http://schemas.microsoft.com/office/drawing/2014/main" id="{843FE9A7-A05F-491F-887D-B39D9EDD77FB}"/>
            </a:ext>
          </a:extLst>
        </xdr:cNvPr>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DBA060EC-8288-4172-AF05-7E49551BC0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320AD38-944A-4709-A654-63F33A71153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AE4D30EA-1DAD-458B-BF3B-08288E96983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D13E184-8DD3-44D1-956C-0DDC733BA9B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50DF4576-03BF-45E6-9B2D-33382E879A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4BADB572-51AE-429F-961E-401C62A213C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0E014F4-D356-487C-86DA-7116A95A30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87A7E1DA-2C8A-41D4-ACA6-FCF9D61BE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957F09A-6DBC-46EC-9BCB-336F77BFFF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C69DB31F-37A5-49F0-B932-9DDEE0BE43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EE2EF74B-09F7-407E-A4F9-6766E5ACB78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8E8FA06-D091-4C97-963C-7B1D0AB5AE0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7F9BB257-D36E-433D-9C31-C59E1028B75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C19F5326-2E3A-42C8-91D3-4E152A0478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C48BEB84-4E8E-4262-BF37-C946EFB8F992}"/>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6D2B2FE6-3536-4F87-A8F0-7C75DC3C07A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E9952FF6-AC42-41BD-A732-D1B1360256A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2C4CB86F-7AFE-4905-9BD4-37F0B9CAA48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B0C75231-E199-458B-8563-DF6FBC5609D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6418ADB7-CB30-4F39-B3A8-E01175E49B7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ED39AF90-F539-430C-B879-F46677C2DE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341" name="直線コネクタ 340">
          <a:extLst>
            <a:ext uri="{FF2B5EF4-FFF2-40B4-BE49-F238E27FC236}">
              <a16:creationId xmlns:a16="http://schemas.microsoft.com/office/drawing/2014/main" id="{FC8727CE-9DD1-4CA8-966E-8D73A8B69232}"/>
            </a:ext>
          </a:extLst>
        </xdr:cNvPr>
        <xdr:cNvCxnSpPr/>
      </xdr:nvCxnSpPr>
      <xdr:spPr>
        <a:xfrm flipV="1">
          <a:off x="10476865"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342" name="【福祉施設】&#10;一人当たり面積最小値テキスト">
          <a:extLst>
            <a:ext uri="{FF2B5EF4-FFF2-40B4-BE49-F238E27FC236}">
              <a16:creationId xmlns:a16="http://schemas.microsoft.com/office/drawing/2014/main" id="{3FE675C1-C9F7-4DCB-8960-5E85C3A2C0AC}"/>
            </a:ext>
          </a:extLst>
        </xdr:cNvPr>
        <xdr:cNvSpPr txBox="1"/>
      </xdr:nvSpPr>
      <xdr:spPr>
        <a:xfrm>
          <a:off x="10515600"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343" name="直線コネクタ 342">
          <a:extLst>
            <a:ext uri="{FF2B5EF4-FFF2-40B4-BE49-F238E27FC236}">
              <a16:creationId xmlns:a16="http://schemas.microsoft.com/office/drawing/2014/main" id="{CF4F3C42-DA08-4CF8-B40B-8320131A72A2}"/>
            </a:ext>
          </a:extLst>
        </xdr:cNvPr>
        <xdr:cNvCxnSpPr/>
      </xdr:nvCxnSpPr>
      <xdr:spPr>
        <a:xfrm>
          <a:off x="10388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a:extLst>
            <a:ext uri="{FF2B5EF4-FFF2-40B4-BE49-F238E27FC236}">
              <a16:creationId xmlns:a16="http://schemas.microsoft.com/office/drawing/2014/main" id="{DEF0B6C5-83C6-495F-9603-D80839C748C1}"/>
            </a:ext>
          </a:extLst>
        </xdr:cNvPr>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a:extLst>
            <a:ext uri="{FF2B5EF4-FFF2-40B4-BE49-F238E27FC236}">
              <a16:creationId xmlns:a16="http://schemas.microsoft.com/office/drawing/2014/main" id="{4B16350A-17EF-4432-B722-5FA489D89F1D}"/>
            </a:ext>
          </a:extLst>
        </xdr:cNvPr>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346" name="【福祉施設】&#10;一人当たり面積平均値テキスト">
          <a:extLst>
            <a:ext uri="{FF2B5EF4-FFF2-40B4-BE49-F238E27FC236}">
              <a16:creationId xmlns:a16="http://schemas.microsoft.com/office/drawing/2014/main" id="{39F04151-A9B1-44D8-BE6B-A79D12324D46}"/>
            </a:ext>
          </a:extLst>
        </xdr:cNvPr>
        <xdr:cNvSpPr txBox="1"/>
      </xdr:nvSpPr>
      <xdr:spPr>
        <a:xfrm>
          <a:off x="105156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347" name="フローチャート: 判断 346">
          <a:extLst>
            <a:ext uri="{FF2B5EF4-FFF2-40B4-BE49-F238E27FC236}">
              <a16:creationId xmlns:a16="http://schemas.microsoft.com/office/drawing/2014/main" id="{9C7B8FA0-AB75-4CD1-9B40-6FD05FBA9C94}"/>
            </a:ext>
          </a:extLst>
        </xdr:cNvPr>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348" name="フローチャート: 判断 347">
          <a:extLst>
            <a:ext uri="{FF2B5EF4-FFF2-40B4-BE49-F238E27FC236}">
              <a16:creationId xmlns:a16="http://schemas.microsoft.com/office/drawing/2014/main" id="{764A4FC7-5903-42B0-B0CC-2CA3F1538098}"/>
            </a:ext>
          </a:extLst>
        </xdr:cNvPr>
        <xdr:cNvSpPr/>
      </xdr:nvSpPr>
      <xdr:spPr>
        <a:xfrm>
          <a:off x="958850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349" name="フローチャート: 判断 348">
          <a:extLst>
            <a:ext uri="{FF2B5EF4-FFF2-40B4-BE49-F238E27FC236}">
              <a16:creationId xmlns:a16="http://schemas.microsoft.com/office/drawing/2014/main" id="{53110D68-5A4B-4BDC-89E4-CCFF9D1D2384}"/>
            </a:ext>
          </a:extLst>
        </xdr:cNvPr>
        <xdr:cNvSpPr/>
      </xdr:nvSpPr>
      <xdr:spPr>
        <a:xfrm>
          <a:off x="8699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350" name="フローチャート: 判断 349">
          <a:extLst>
            <a:ext uri="{FF2B5EF4-FFF2-40B4-BE49-F238E27FC236}">
              <a16:creationId xmlns:a16="http://schemas.microsoft.com/office/drawing/2014/main" id="{B7402E6F-8BE9-4831-90C9-AB36731EC3AF}"/>
            </a:ext>
          </a:extLst>
        </xdr:cNvPr>
        <xdr:cNvSpPr/>
      </xdr:nvSpPr>
      <xdr:spPr>
        <a:xfrm>
          <a:off x="781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1" name="フローチャート: 判断 350">
          <a:extLst>
            <a:ext uri="{FF2B5EF4-FFF2-40B4-BE49-F238E27FC236}">
              <a16:creationId xmlns:a16="http://schemas.microsoft.com/office/drawing/2014/main" id="{6540B36C-E470-4999-A0B9-49807F00BB58}"/>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736B4F5-0D92-43BD-A206-91E1CDAC37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3EE8F0B-B5B4-4241-80B4-9D004AB1EE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A68E75B-6316-46A5-9E0F-880834779B9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E40BD39-4618-4DD2-9B17-14478C0A72C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9387341-9BBB-4DB0-B405-842221A29A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85598</xdr:rowOff>
    </xdr:from>
    <xdr:to>
      <xdr:col>55</xdr:col>
      <xdr:colOff>50800</xdr:colOff>
      <xdr:row>83</xdr:row>
      <xdr:rowOff>15748</xdr:rowOff>
    </xdr:to>
    <xdr:sp macro="" textlink="">
      <xdr:nvSpPr>
        <xdr:cNvPr id="357" name="楕円 356">
          <a:extLst>
            <a:ext uri="{FF2B5EF4-FFF2-40B4-BE49-F238E27FC236}">
              <a16:creationId xmlns:a16="http://schemas.microsoft.com/office/drawing/2014/main" id="{D294EF58-BD39-4EE9-B0D0-630D40781813}"/>
            </a:ext>
          </a:extLst>
        </xdr:cNvPr>
        <xdr:cNvSpPr/>
      </xdr:nvSpPr>
      <xdr:spPr>
        <a:xfrm>
          <a:off x="10426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108475</xdr:rowOff>
    </xdr:from>
    <xdr:ext cx="469744" cy="259045"/>
    <xdr:sp macro="" textlink="">
      <xdr:nvSpPr>
        <xdr:cNvPr id="358" name="【福祉施設】&#10;一人当たり面積該当値テキスト">
          <a:extLst>
            <a:ext uri="{FF2B5EF4-FFF2-40B4-BE49-F238E27FC236}">
              <a16:creationId xmlns:a16="http://schemas.microsoft.com/office/drawing/2014/main" id="{D4382752-34B2-48FF-A53D-A2967B30E0A1}"/>
            </a:ext>
          </a:extLst>
        </xdr:cNvPr>
        <xdr:cNvSpPr txBox="1"/>
      </xdr:nvSpPr>
      <xdr:spPr>
        <a:xfrm>
          <a:off x="10515600" y="1399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85598</xdr:rowOff>
    </xdr:from>
    <xdr:to>
      <xdr:col>50</xdr:col>
      <xdr:colOff>165100</xdr:colOff>
      <xdr:row>83</xdr:row>
      <xdr:rowOff>15748</xdr:rowOff>
    </xdr:to>
    <xdr:sp macro="" textlink="">
      <xdr:nvSpPr>
        <xdr:cNvPr id="359" name="楕円 358">
          <a:extLst>
            <a:ext uri="{FF2B5EF4-FFF2-40B4-BE49-F238E27FC236}">
              <a16:creationId xmlns:a16="http://schemas.microsoft.com/office/drawing/2014/main" id="{3D41B2EC-323F-4672-B9A7-F3CBC7006AEC}"/>
            </a:ext>
          </a:extLst>
        </xdr:cNvPr>
        <xdr:cNvSpPr/>
      </xdr:nvSpPr>
      <xdr:spPr>
        <a:xfrm>
          <a:off x="958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136398</xdr:rowOff>
    </xdr:from>
    <xdr:to>
      <xdr:col>55</xdr:col>
      <xdr:colOff>0</xdr:colOff>
      <xdr:row>82</xdr:row>
      <xdr:rowOff>136398</xdr:rowOff>
    </xdr:to>
    <xdr:cxnSp macro="">
      <xdr:nvCxnSpPr>
        <xdr:cNvPr id="360" name="直線コネクタ 359">
          <a:extLst>
            <a:ext uri="{FF2B5EF4-FFF2-40B4-BE49-F238E27FC236}">
              <a16:creationId xmlns:a16="http://schemas.microsoft.com/office/drawing/2014/main" id="{18FE6FF0-8BCB-48FD-A44D-EF9840563893}"/>
            </a:ext>
          </a:extLst>
        </xdr:cNvPr>
        <xdr:cNvCxnSpPr/>
      </xdr:nvCxnSpPr>
      <xdr:spPr>
        <a:xfrm>
          <a:off x="9639300" y="141952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90170</xdr:rowOff>
    </xdr:from>
    <xdr:to>
      <xdr:col>46</xdr:col>
      <xdr:colOff>38100</xdr:colOff>
      <xdr:row>83</xdr:row>
      <xdr:rowOff>20320</xdr:rowOff>
    </xdr:to>
    <xdr:sp macro="" textlink="">
      <xdr:nvSpPr>
        <xdr:cNvPr id="361" name="楕円 360">
          <a:extLst>
            <a:ext uri="{FF2B5EF4-FFF2-40B4-BE49-F238E27FC236}">
              <a16:creationId xmlns:a16="http://schemas.microsoft.com/office/drawing/2014/main" id="{14C15A78-1645-4245-A4BA-B5B4287EE6CA}"/>
            </a:ext>
          </a:extLst>
        </xdr:cNvPr>
        <xdr:cNvSpPr/>
      </xdr:nvSpPr>
      <xdr:spPr>
        <a:xfrm>
          <a:off x="869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136398</xdr:rowOff>
    </xdr:from>
    <xdr:to>
      <xdr:col>50</xdr:col>
      <xdr:colOff>114300</xdr:colOff>
      <xdr:row>82</xdr:row>
      <xdr:rowOff>140970</xdr:rowOff>
    </xdr:to>
    <xdr:cxnSp macro="">
      <xdr:nvCxnSpPr>
        <xdr:cNvPr id="362" name="直線コネクタ 361">
          <a:extLst>
            <a:ext uri="{FF2B5EF4-FFF2-40B4-BE49-F238E27FC236}">
              <a16:creationId xmlns:a16="http://schemas.microsoft.com/office/drawing/2014/main" id="{D1289AFB-7EEB-4E39-9F15-8B48B3FE9025}"/>
            </a:ext>
          </a:extLst>
        </xdr:cNvPr>
        <xdr:cNvCxnSpPr/>
      </xdr:nvCxnSpPr>
      <xdr:spPr>
        <a:xfrm flipV="1">
          <a:off x="8750300" y="141952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83313</xdr:rowOff>
    </xdr:from>
    <xdr:to>
      <xdr:col>41</xdr:col>
      <xdr:colOff>101600</xdr:colOff>
      <xdr:row>83</xdr:row>
      <xdr:rowOff>13463</xdr:rowOff>
    </xdr:to>
    <xdr:sp macro="" textlink="">
      <xdr:nvSpPr>
        <xdr:cNvPr id="363" name="楕円 362">
          <a:extLst>
            <a:ext uri="{FF2B5EF4-FFF2-40B4-BE49-F238E27FC236}">
              <a16:creationId xmlns:a16="http://schemas.microsoft.com/office/drawing/2014/main" id="{A6807B0B-7455-4DAA-AE72-EDF92D1C49FA}"/>
            </a:ext>
          </a:extLst>
        </xdr:cNvPr>
        <xdr:cNvSpPr/>
      </xdr:nvSpPr>
      <xdr:spPr>
        <a:xfrm>
          <a:off x="7810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134113</xdr:rowOff>
    </xdr:from>
    <xdr:to>
      <xdr:col>45</xdr:col>
      <xdr:colOff>177800</xdr:colOff>
      <xdr:row>82</xdr:row>
      <xdr:rowOff>140970</xdr:rowOff>
    </xdr:to>
    <xdr:cxnSp macro="">
      <xdr:nvCxnSpPr>
        <xdr:cNvPr id="364" name="直線コネクタ 363">
          <a:extLst>
            <a:ext uri="{FF2B5EF4-FFF2-40B4-BE49-F238E27FC236}">
              <a16:creationId xmlns:a16="http://schemas.microsoft.com/office/drawing/2014/main" id="{81F37A23-07A1-447C-99C3-F2E33205D8F7}"/>
            </a:ext>
          </a:extLst>
        </xdr:cNvPr>
        <xdr:cNvCxnSpPr/>
      </xdr:nvCxnSpPr>
      <xdr:spPr>
        <a:xfrm>
          <a:off x="7861300" y="141930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167894</xdr:rowOff>
    </xdr:from>
    <xdr:to>
      <xdr:col>36</xdr:col>
      <xdr:colOff>165100</xdr:colOff>
      <xdr:row>83</xdr:row>
      <xdr:rowOff>98044</xdr:rowOff>
    </xdr:to>
    <xdr:sp macro="" textlink="">
      <xdr:nvSpPr>
        <xdr:cNvPr id="365" name="楕円 364">
          <a:extLst>
            <a:ext uri="{FF2B5EF4-FFF2-40B4-BE49-F238E27FC236}">
              <a16:creationId xmlns:a16="http://schemas.microsoft.com/office/drawing/2014/main" id="{78B356A5-3D6F-406E-B0CF-084C56A6F5B6}"/>
            </a:ext>
          </a:extLst>
        </xdr:cNvPr>
        <xdr:cNvSpPr/>
      </xdr:nvSpPr>
      <xdr:spPr>
        <a:xfrm>
          <a:off x="6921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134113</xdr:rowOff>
    </xdr:from>
    <xdr:to>
      <xdr:col>41</xdr:col>
      <xdr:colOff>50800</xdr:colOff>
      <xdr:row>83</xdr:row>
      <xdr:rowOff>47244</xdr:rowOff>
    </xdr:to>
    <xdr:cxnSp macro="">
      <xdr:nvCxnSpPr>
        <xdr:cNvPr id="366" name="直線コネクタ 365">
          <a:extLst>
            <a:ext uri="{FF2B5EF4-FFF2-40B4-BE49-F238E27FC236}">
              <a16:creationId xmlns:a16="http://schemas.microsoft.com/office/drawing/2014/main" id="{E4715AD8-6558-42AE-8187-43FE0715FDFB}"/>
            </a:ext>
          </a:extLst>
        </xdr:cNvPr>
        <xdr:cNvCxnSpPr/>
      </xdr:nvCxnSpPr>
      <xdr:spPr>
        <a:xfrm flipV="1">
          <a:off x="6972300" y="14193013"/>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367" name="n_1aveValue【福祉施設】&#10;一人当たり面積">
          <a:extLst>
            <a:ext uri="{FF2B5EF4-FFF2-40B4-BE49-F238E27FC236}">
              <a16:creationId xmlns:a16="http://schemas.microsoft.com/office/drawing/2014/main" id="{53AF0D4F-C058-4DEA-BA54-AAF28C2F5475}"/>
            </a:ext>
          </a:extLst>
        </xdr:cNvPr>
        <xdr:cNvSpPr txBox="1"/>
      </xdr:nvSpPr>
      <xdr:spPr>
        <a:xfrm>
          <a:off x="9391727"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368" name="n_2aveValue【福祉施設】&#10;一人当たり面積">
          <a:extLst>
            <a:ext uri="{FF2B5EF4-FFF2-40B4-BE49-F238E27FC236}">
              <a16:creationId xmlns:a16="http://schemas.microsoft.com/office/drawing/2014/main" id="{8D5D5073-F832-4D26-8C22-B67F32BCE1C7}"/>
            </a:ext>
          </a:extLst>
        </xdr:cNvPr>
        <xdr:cNvSpPr txBox="1"/>
      </xdr:nvSpPr>
      <xdr:spPr>
        <a:xfrm>
          <a:off x="8515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369" name="n_3aveValue【福祉施設】&#10;一人当たり面積">
          <a:extLst>
            <a:ext uri="{FF2B5EF4-FFF2-40B4-BE49-F238E27FC236}">
              <a16:creationId xmlns:a16="http://schemas.microsoft.com/office/drawing/2014/main" id="{2AE9788D-4441-4B66-8BF2-410E9A2B539F}"/>
            </a:ext>
          </a:extLst>
        </xdr:cNvPr>
        <xdr:cNvSpPr txBox="1"/>
      </xdr:nvSpPr>
      <xdr:spPr>
        <a:xfrm>
          <a:off x="7626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148607</xdr:rowOff>
    </xdr:from>
    <xdr:ext cx="469744" cy="259045"/>
    <xdr:sp macro="" textlink="">
      <xdr:nvSpPr>
        <xdr:cNvPr id="370" name="n_4aveValue【福祉施設】&#10;一人当たり面積">
          <a:extLst>
            <a:ext uri="{FF2B5EF4-FFF2-40B4-BE49-F238E27FC236}">
              <a16:creationId xmlns:a16="http://schemas.microsoft.com/office/drawing/2014/main" id="{CBEE77FC-B3CF-430D-A87F-732D8EE1E502}"/>
            </a:ext>
          </a:extLst>
        </xdr:cNvPr>
        <xdr:cNvSpPr txBox="1"/>
      </xdr:nvSpPr>
      <xdr:spPr>
        <a:xfrm>
          <a:off x="6737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32275</xdr:rowOff>
    </xdr:from>
    <xdr:ext cx="469744" cy="259045"/>
    <xdr:sp macro="" textlink="">
      <xdr:nvSpPr>
        <xdr:cNvPr id="371" name="n_1mainValue【福祉施設】&#10;一人当たり面積">
          <a:extLst>
            <a:ext uri="{FF2B5EF4-FFF2-40B4-BE49-F238E27FC236}">
              <a16:creationId xmlns:a16="http://schemas.microsoft.com/office/drawing/2014/main" id="{0FC83A7A-1577-45FD-9E86-2DFA051D78F2}"/>
            </a:ext>
          </a:extLst>
        </xdr:cNvPr>
        <xdr:cNvSpPr txBox="1"/>
      </xdr:nvSpPr>
      <xdr:spPr>
        <a:xfrm>
          <a:off x="9391727" y="1391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36847</xdr:rowOff>
    </xdr:from>
    <xdr:ext cx="469744" cy="259045"/>
    <xdr:sp macro="" textlink="">
      <xdr:nvSpPr>
        <xdr:cNvPr id="372" name="n_2mainValue【福祉施設】&#10;一人当たり面積">
          <a:extLst>
            <a:ext uri="{FF2B5EF4-FFF2-40B4-BE49-F238E27FC236}">
              <a16:creationId xmlns:a16="http://schemas.microsoft.com/office/drawing/2014/main" id="{9D40FED1-E1C2-4940-9ABE-C036C4E295DF}"/>
            </a:ext>
          </a:extLst>
        </xdr:cNvPr>
        <xdr:cNvSpPr txBox="1"/>
      </xdr:nvSpPr>
      <xdr:spPr>
        <a:xfrm>
          <a:off x="8515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29990</xdr:rowOff>
    </xdr:from>
    <xdr:ext cx="469744" cy="259045"/>
    <xdr:sp macro="" textlink="">
      <xdr:nvSpPr>
        <xdr:cNvPr id="373" name="n_3mainValue【福祉施設】&#10;一人当たり面積">
          <a:extLst>
            <a:ext uri="{FF2B5EF4-FFF2-40B4-BE49-F238E27FC236}">
              <a16:creationId xmlns:a16="http://schemas.microsoft.com/office/drawing/2014/main" id="{2422C0B4-BE4E-49ED-82D1-FC134EFD6E37}"/>
            </a:ext>
          </a:extLst>
        </xdr:cNvPr>
        <xdr:cNvSpPr txBox="1"/>
      </xdr:nvSpPr>
      <xdr:spPr>
        <a:xfrm>
          <a:off x="7626427" y="1391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114571</xdr:rowOff>
    </xdr:from>
    <xdr:ext cx="469744" cy="259045"/>
    <xdr:sp macro="" textlink="">
      <xdr:nvSpPr>
        <xdr:cNvPr id="374" name="n_4mainValue【福祉施設】&#10;一人当たり面積">
          <a:extLst>
            <a:ext uri="{FF2B5EF4-FFF2-40B4-BE49-F238E27FC236}">
              <a16:creationId xmlns:a16="http://schemas.microsoft.com/office/drawing/2014/main" id="{D8032A8A-BFDC-4A7D-BFCF-96CA68C4A34A}"/>
            </a:ext>
          </a:extLst>
        </xdr:cNvPr>
        <xdr:cNvSpPr txBox="1"/>
      </xdr:nvSpPr>
      <xdr:spPr>
        <a:xfrm>
          <a:off x="6737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2E841CCA-554F-47BB-8701-9B162DEEE34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7DB98F22-E4B7-410B-9858-B15B538B44B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6E1A1433-3193-4B3E-A23B-698EBB21BA4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6DC8411C-B99C-4428-AB7F-3C3D00A04E3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29AB41A4-C169-4096-8842-5CB944FBD7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25D52982-E0A8-42BF-884C-54D9851B0DF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A1F9FCBA-16E0-4A7F-8B0E-B8FDEC4FE4D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CD151369-A6DE-4AA3-9EBA-47E701B31CA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9665512-0FB9-4364-9C44-2B0DAEC4095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7F13552F-51E5-499D-9A52-521E9F22392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3B957611-B496-45D9-AF53-09F3CB84206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6" name="直線コネクタ 385">
          <a:extLst>
            <a:ext uri="{FF2B5EF4-FFF2-40B4-BE49-F238E27FC236}">
              <a16:creationId xmlns:a16="http://schemas.microsoft.com/office/drawing/2014/main" id="{104D3EA7-8F85-4CF2-8AEF-FF73EE1380E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7" name="テキスト ボックス 386">
          <a:extLst>
            <a:ext uri="{FF2B5EF4-FFF2-40B4-BE49-F238E27FC236}">
              <a16:creationId xmlns:a16="http://schemas.microsoft.com/office/drawing/2014/main" id="{C2CD09CC-F703-4C0A-B3A7-392BA0746152}"/>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8" name="直線コネクタ 387">
          <a:extLst>
            <a:ext uri="{FF2B5EF4-FFF2-40B4-BE49-F238E27FC236}">
              <a16:creationId xmlns:a16="http://schemas.microsoft.com/office/drawing/2014/main" id="{ABB0D07A-B3CC-420C-B0B8-A02E4A8D1D12}"/>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89" name="テキスト ボックス 388">
          <a:extLst>
            <a:ext uri="{FF2B5EF4-FFF2-40B4-BE49-F238E27FC236}">
              <a16:creationId xmlns:a16="http://schemas.microsoft.com/office/drawing/2014/main" id="{B6D588C5-A020-4156-B74C-E5A268328BCB}"/>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0" name="直線コネクタ 389">
          <a:extLst>
            <a:ext uri="{FF2B5EF4-FFF2-40B4-BE49-F238E27FC236}">
              <a16:creationId xmlns:a16="http://schemas.microsoft.com/office/drawing/2014/main" id="{5A557950-3C41-492E-BBDA-9988CF287AE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1" name="テキスト ボックス 390">
          <a:extLst>
            <a:ext uri="{FF2B5EF4-FFF2-40B4-BE49-F238E27FC236}">
              <a16:creationId xmlns:a16="http://schemas.microsoft.com/office/drawing/2014/main" id="{351D45B3-A8F8-4973-8D33-F2572AC6A60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2" name="直線コネクタ 391">
          <a:extLst>
            <a:ext uri="{FF2B5EF4-FFF2-40B4-BE49-F238E27FC236}">
              <a16:creationId xmlns:a16="http://schemas.microsoft.com/office/drawing/2014/main" id="{D5E3E1F6-B52B-4443-8C34-E2559327F61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3" name="テキスト ボックス 392">
          <a:extLst>
            <a:ext uri="{FF2B5EF4-FFF2-40B4-BE49-F238E27FC236}">
              <a16:creationId xmlns:a16="http://schemas.microsoft.com/office/drawing/2014/main" id="{FE3B0969-6E2D-4A58-BF53-530062160E4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1863E8C9-4517-465F-B17A-547F17686DB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5" name="テキスト ボックス 394">
          <a:extLst>
            <a:ext uri="{FF2B5EF4-FFF2-40B4-BE49-F238E27FC236}">
              <a16:creationId xmlns:a16="http://schemas.microsoft.com/office/drawing/2014/main" id="{1CFEBBE0-8069-438F-B874-AE6B048DA5E2}"/>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AAAA81DC-A57F-47FB-8830-19742FA3857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137922</xdr:rowOff>
    </xdr:from>
    <xdr:to>
      <xdr:col>24</xdr:col>
      <xdr:colOff>62865</xdr:colOff>
      <xdr:row>106</xdr:row>
      <xdr:rowOff>85344</xdr:rowOff>
    </xdr:to>
    <xdr:cxnSp macro="">
      <xdr:nvCxnSpPr>
        <xdr:cNvPr id="397" name="直線コネクタ 396">
          <a:extLst>
            <a:ext uri="{FF2B5EF4-FFF2-40B4-BE49-F238E27FC236}">
              <a16:creationId xmlns:a16="http://schemas.microsoft.com/office/drawing/2014/main" id="{8DB33C5B-1CCC-48EF-B4D3-770E0AC86E4A}"/>
            </a:ext>
          </a:extLst>
        </xdr:cNvPr>
        <xdr:cNvCxnSpPr/>
      </xdr:nvCxnSpPr>
      <xdr:spPr>
        <a:xfrm flipV="1">
          <a:off x="4634865" y="1711147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89171</xdr:rowOff>
    </xdr:from>
    <xdr:ext cx="405111" cy="259045"/>
    <xdr:sp macro="" textlink="">
      <xdr:nvSpPr>
        <xdr:cNvPr id="398" name="【市民会館】&#10;有形固定資産減価償却率最小値テキスト">
          <a:extLst>
            <a:ext uri="{FF2B5EF4-FFF2-40B4-BE49-F238E27FC236}">
              <a16:creationId xmlns:a16="http://schemas.microsoft.com/office/drawing/2014/main" id="{6CA4BE24-5555-4AD3-BF34-87FD51D6CBD6}"/>
            </a:ext>
          </a:extLst>
        </xdr:cNvPr>
        <xdr:cNvSpPr txBox="1"/>
      </xdr:nvSpPr>
      <xdr:spPr>
        <a:xfrm>
          <a:off x="4673600" y="1826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85344</xdr:rowOff>
    </xdr:from>
    <xdr:to>
      <xdr:col>24</xdr:col>
      <xdr:colOff>152400</xdr:colOff>
      <xdr:row>106</xdr:row>
      <xdr:rowOff>85344</xdr:rowOff>
    </xdr:to>
    <xdr:cxnSp macro="">
      <xdr:nvCxnSpPr>
        <xdr:cNvPr id="399" name="直線コネクタ 398">
          <a:extLst>
            <a:ext uri="{FF2B5EF4-FFF2-40B4-BE49-F238E27FC236}">
              <a16:creationId xmlns:a16="http://schemas.microsoft.com/office/drawing/2014/main" id="{0552E264-4100-42BC-8C1F-2EDBCD9BC97E}"/>
            </a:ext>
          </a:extLst>
        </xdr:cNvPr>
        <xdr:cNvCxnSpPr/>
      </xdr:nvCxnSpPr>
      <xdr:spPr>
        <a:xfrm>
          <a:off x="4546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84599</xdr:rowOff>
    </xdr:from>
    <xdr:ext cx="405111" cy="259045"/>
    <xdr:sp macro="" textlink="">
      <xdr:nvSpPr>
        <xdr:cNvPr id="400" name="【市民会館】&#10;有形固定資産減価償却率最大値テキスト">
          <a:extLst>
            <a:ext uri="{FF2B5EF4-FFF2-40B4-BE49-F238E27FC236}">
              <a16:creationId xmlns:a16="http://schemas.microsoft.com/office/drawing/2014/main" id="{8313FC3D-A8C5-4E76-A129-E49CC6558589}"/>
            </a:ext>
          </a:extLst>
        </xdr:cNvPr>
        <xdr:cNvSpPr txBox="1"/>
      </xdr:nvSpPr>
      <xdr:spPr>
        <a:xfrm>
          <a:off x="4673600" y="1688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137922</xdr:rowOff>
    </xdr:from>
    <xdr:to>
      <xdr:col>24</xdr:col>
      <xdr:colOff>152400</xdr:colOff>
      <xdr:row>99</xdr:row>
      <xdr:rowOff>137922</xdr:rowOff>
    </xdr:to>
    <xdr:cxnSp macro="">
      <xdr:nvCxnSpPr>
        <xdr:cNvPr id="401" name="直線コネクタ 400">
          <a:extLst>
            <a:ext uri="{FF2B5EF4-FFF2-40B4-BE49-F238E27FC236}">
              <a16:creationId xmlns:a16="http://schemas.microsoft.com/office/drawing/2014/main" id="{F5DF6949-C417-49EC-B9AD-37065666B23A}"/>
            </a:ext>
          </a:extLst>
        </xdr:cNvPr>
        <xdr:cNvCxnSpPr/>
      </xdr:nvCxnSpPr>
      <xdr:spPr>
        <a:xfrm>
          <a:off x="4546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23131</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4E2DE028-B04C-4151-86A9-1F7A3A696336}"/>
            </a:ext>
          </a:extLst>
        </xdr:cNvPr>
        <xdr:cNvSpPr txBox="1"/>
      </xdr:nvSpPr>
      <xdr:spPr>
        <a:xfrm>
          <a:off x="4673600" y="17339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xdr:rowOff>
    </xdr:from>
    <xdr:to>
      <xdr:col>24</xdr:col>
      <xdr:colOff>114300</xdr:colOff>
      <xdr:row>102</xdr:row>
      <xdr:rowOff>101854</xdr:rowOff>
    </xdr:to>
    <xdr:sp macro="" textlink="">
      <xdr:nvSpPr>
        <xdr:cNvPr id="403" name="フローチャート: 判断 402">
          <a:extLst>
            <a:ext uri="{FF2B5EF4-FFF2-40B4-BE49-F238E27FC236}">
              <a16:creationId xmlns:a16="http://schemas.microsoft.com/office/drawing/2014/main" id="{99B37A3B-E1DC-474C-9906-90CBD3C6F44F}"/>
            </a:ext>
          </a:extLst>
        </xdr:cNvPr>
        <xdr:cNvSpPr/>
      </xdr:nvSpPr>
      <xdr:spPr>
        <a:xfrm>
          <a:off x="4584700" y="1748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121413</xdr:rowOff>
    </xdr:from>
    <xdr:to>
      <xdr:col>20</xdr:col>
      <xdr:colOff>38100</xdr:colOff>
      <xdr:row>102</xdr:row>
      <xdr:rowOff>51563</xdr:rowOff>
    </xdr:to>
    <xdr:sp macro="" textlink="">
      <xdr:nvSpPr>
        <xdr:cNvPr id="404" name="フローチャート: 判断 403">
          <a:extLst>
            <a:ext uri="{FF2B5EF4-FFF2-40B4-BE49-F238E27FC236}">
              <a16:creationId xmlns:a16="http://schemas.microsoft.com/office/drawing/2014/main" id="{DEDD8740-A3E4-49FD-BCF3-77E56715AC6A}"/>
            </a:ext>
          </a:extLst>
        </xdr:cNvPr>
        <xdr:cNvSpPr/>
      </xdr:nvSpPr>
      <xdr:spPr>
        <a:xfrm>
          <a:off x="374650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52832</xdr:rowOff>
    </xdr:from>
    <xdr:to>
      <xdr:col>15</xdr:col>
      <xdr:colOff>101600</xdr:colOff>
      <xdr:row>101</xdr:row>
      <xdr:rowOff>154432</xdr:rowOff>
    </xdr:to>
    <xdr:sp macro="" textlink="">
      <xdr:nvSpPr>
        <xdr:cNvPr id="405" name="フローチャート: 判断 404">
          <a:extLst>
            <a:ext uri="{FF2B5EF4-FFF2-40B4-BE49-F238E27FC236}">
              <a16:creationId xmlns:a16="http://schemas.microsoft.com/office/drawing/2014/main" id="{CABEE726-66CA-4E62-927B-5AF17DF19E98}"/>
            </a:ext>
          </a:extLst>
        </xdr:cNvPr>
        <xdr:cNvSpPr/>
      </xdr:nvSpPr>
      <xdr:spPr>
        <a:xfrm>
          <a:off x="2857500" y="1736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162561</xdr:rowOff>
    </xdr:from>
    <xdr:to>
      <xdr:col>10</xdr:col>
      <xdr:colOff>165100</xdr:colOff>
      <xdr:row>101</xdr:row>
      <xdr:rowOff>92711</xdr:rowOff>
    </xdr:to>
    <xdr:sp macro="" textlink="">
      <xdr:nvSpPr>
        <xdr:cNvPr id="406" name="フローチャート: 判断 405">
          <a:extLst>
            <a:ext uri="{FF2B5EF4-FFF2-40B4-BE49-F238E27FC236}">
              <a16:creationId xmlns:a16="http://schemas.microsoft.com/office/drawing/2014/main" id="{A2BC8CD2-43E3-4A11-9BDA-1A5A824CAE61}"/>
            </a:ext>
          </a:extLst>
        </xdr:cNvPr>
        <xdr:cNvSpPr/>
      </xdr:nvSpPr>
      <xdr:spPr>
        <a:xfrm>
          <a:off x="1968500" y="173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100</xdr:row>
      <xdr:rowOff>64263</xdr:rowOff>
    </xdr:from>
    <xdr:to>
      <xdr:col>6</xdr:col>
      <xdr:colOff>38100</xdr:colOff>
      <xdr:row>100</xdr:row>
      <xdr:rowOff>165863</xdr:rowOff>
    </xdr:to>
    <xdr:sp macro="" textlink="">
      <xdr:nvSpPr>
        <xdr:cNvPr id="407" name="フローチャート: 判断 406">
          <a:extLst>
            <a:ext uri="{FF2B5EF4-FFF2-40B4-BE49-F238E27FC236}">
              <a16:creationId xmlns:a16="http://schemas.microsoft.com/office/drawing/2014/main" id="{6C311C40-4C78-41AB-BD96-37861A1DDBD5}"/>
            </a:ext>
          </a:extLst>
        </xdr:cNvPr>
        <xdr:cNvSpPr/>
      </xdr:nvSpPr>
      <xdr:spPr>
        <a:xfrm>
          <a:off x="1079500" y="1720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F8FA9243-D89A-4F5F-B924-D941451A99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583A92D3-7D36-4256-94E1-2EC24D5FA88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6E78CA4D-7B48-4766-BD42-5488C384A4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F69DFFFF-D1FD-4A5B-B08C-5C71C767FAD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9B8CD40-33B2-485E-B29F-E42796D1B5A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144272</xdr:rowOff>
    </xdr:from>
    <xdr:to>
      <xdr:col>24</xdr:col>
      <xdr:colOff>114300</xdr:colOff>
      <xdr:row>104</xdr:row>
      <xdr:rowOff>74422</xdr:rowOff>
    </xdr:to>
    <xdr:sp macro="" textlink="">
      <xdr:nvSpPr>
        <xdr:cNvPr id="413" name="楕円 412">
          <a:extLst>
            <a:ext uri="{FF2B5EF4-FFF2-40B4-BE49-F238E27FC236}">
              <a16:creationId xmlns:a16="http://schemas.microsoft.com/office/drawing/2014/main" id="{467F05AD-FF86-48EF-8072-40560C88CBCD}"/>
            </a:ext>
          </a:extLst>
        </xdr:cNvPr>
        <xdr:cNvSpPr/>
      </xdr:nvSpPr>
      <xdr:spPr>
        <a:xfrm>
          <a:off x="458470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122699</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6129F7B5-0D00-435E-AF36-6BBC0A311E3D}"/>
            </a:ext>
          </a:extLst>
        </xdr:cNvPr>
        <xdr:cNvSpPr txBox="1"/>
      </xdr:nvSpPr>
      <xdr:spPr>
        <a:xfrm>
          <a:off x="4673600" y="1778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93980</xdr:rowOff>
    </xdr:from>
    <xdr:to>
      <xdr:col>20</xdr:col>
      <xdr:colOff>38100</xdr:colOff>
      <xdr:row>104</xdr:row>
      <xdr:rowOff>24130</xdr:rowOff>
    </xdr:to>
    <xdr:sp macro="" textlink="">
      <xdr:nvSpPr>
        <xdr:cNvPr id="415" name="楕円 414">
          <a:extLst>
            <a:ext uri="{FF2B5EF4-FFF2-40B4-BE49-F238E27FC236}">
              <a16:creationId xmlns:a16="http://schemas.microsoft.com/office/drawing/2014/main" id="{B2AE9880-1819-4F7F-A59C-6418A929FED8}"/>
            </a:ext>
          </a:extLst>
        </xdr:cNvPr>
        <xdr:cNvSpPr/>
      </xdr:nvSpPr>
      <xdr:spPr>
        <a:xfrm>
          <a:off x="3746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144780</xdr:rowOff>
    </xdr:from>
    <xdr:to>
      <xdr:col>24</xdr:col>
      <xdr:colOff>63500</xdr:colOff>
      <xdr:row>104</xdr:row>
      <xdr:rowOff>23622</xdr:rowOff>
    </xdr:to>
    <xdr:cxnSp macro="">
      <xdr:nvCxnSpPr>
        <xdr:cNvPr id="416" name="直線コネクタ 415">
          <a:extLst>
            <a:ext uri="{FF2B5EF4-FFF2-40B4-BE49-F238E27FC236}">
              <a16:creationId xmlns:a16="http://schemas.microsoft.com/office/drawing/2014/main" id="{495EBC40-8A8B-4256-BC68-AE6EB9EDAC22}"/>
            </a:ext>
          </a:extLst>
        </xdr:cNvPr>
        <xdr:cNvCxnSpPr/>
      </xdr:nvCxnSpPr>
      <xdr:spPr>
        <a:xfrm>
          <a:off x="3797300" y="1780413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43687</xdr:rowOff>
    </xdr:from>
    <xdr:to>
      <xdr:col>15</xdr:col>
      <xdr:colOff>101600</xdr:colOff>
      <xdr:row>103</xdr:row>
      <xdr:rowOff>145287</xdr:rowOff>
    </xdr:to>
    <xdr:sp macro="" textlink="">
      <xdr:nvSpPr>
        <xdr:cNvPr id="417" name="楕円 416">
          <a:extLst>
            <a:ext uri="{FF2B5EF4-FFF2-40B4-BE49-F238E27FC236}">
              <a16:creationId xmlns:a16="http://schemas.microsoft.com/office/drawing/2014/main" id="{11CD12BC-7AF0-48C7-AB01-E6A3619E7148}"/>
            </a:ext>
          </a:extLst>
        </xdr:cNvPr>
        <xdr:cNvSpPr/>
      </xdr:nvSpPr>
      <xdr:spPr>
        <a:xfrm>
          <a:off x="2857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94487</xdr:rowOff>
    </xdr:from>
    <xdr:to>
      <xdr:col>19</xdr:col>
      <xdr:colOff>177800</xdr:colOff>
      <xdr:row>103</xdr:row>
      <xdr:rowOff>144780</xdr:rowOff>
    </xdr:to>
    <xdr:cxnSp macro="">
      <xdr:nvCxnSpPr>
        <xdr:cNvPr id="418" name="直線コネクタ 417">
          <a:extLst>
            <a:ext uri="{FF2B5EF4-FFF2-40B4-BE49-F238E27FC236}">
              <a16:creationId xmlns:a16="http://schemas.microsoft.com/office/drawing/2014/main" id="{DBBF10C0-1CD0-4D64-8B5B-5779B921CA6D}"/>
            </a:ext>
          </a:extLst>
        </xdr:cNvPr>
        <xdr:cNvCxnSpPr/>
      </xdr:nvCxnSpPr>
      <xdr:spPr>
        <a:xfrm>
          <a:off x="2908300" y="177538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167132</xdr:rowOff>
    </xdr:from>
    <xdr:to>
      <xdr:col>10</xdr:col>
      <xdr:colOff>165100</xdr:colOff>
      <xdr:row>103</xdr:row>
      <xdr:rowOff>97282</xdr:rowOff>
    </xdr:to>
    <xdr:sp macro="" textlink="">
      <xdr:nvSpPr>
        <xdr:cNvPr id="419" name="楕円 418">
          <a:extLst>
            <a:ext uri="{FF2B5EF4-FFF2-40B4-BE49-F238E27FC236}">
              <a16:creationId xmlns:a16="http://schemas.microsoft.com/office/drawing/2014/main" id="{B1A6AD0B-BF92-4BF0-A279-7C4F39B56297}"/>
            </a:ext>
          </a:extLst>
        </xdr:cNvPr>
        <xdr:cNvSpPr/>
      </xdr:nvSpPr>
      <xdr:spPr>
        <a:xfrm>
          <a:off x="1968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46482</xdr:rowOff>
    </xdr:from>
    <xdr:to>
      <xdr:col>15</xdr:col>
      <xdr:colOff>50800</xdr:colOff>
      <xdr:row>103</xdr:row>
      <xdr:rowOff>94487</xdr:rowOff>
    </xdr:to>
    <xdr:cxnSp macro="">
      <xdr:nvCxnSpPr>
        <xdr:cNvPr id="420" name="直線コネクタ 419">
          <a:extLst>
            <a:ext uri="{FF2B5EF4-FFF2-40B4-BE49-F238E27FC236}">
              <a16:creationId xmlns:a16="http://schemas.microsoft.com/office/drawing/2014/main" id="{AB151ADD-B1D0-41F2-869A-EDA4670CF13E}"/>
            </a:ext>
          </a:extLst>
        </xdr:cNvPr>
        <xdr:cNvCxnSpPr/>
      </xdr:nvCxnSpPr>
      <xdr:spPr>
        <a:xfrm>
          <a:off x="2019300" y="17705832"/>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84837</xdr:rowOff>
    </xdr:from>
    <xdr:to>
      <xdr:col>6</xdr:col>
      <xdr:colOff>38100</xdr:colOff>
      <xdr:row>103</xdr:row>
      <xdr:rowOff>14987</xdr:rowOff>
    </xdr:to>
    <xdr:sp macro="" textlink="">
      <xdr:nvSpPr>
        <xdr:cNvPr id="421" name="楕円 420">
          <a:extLst>
            <a:ext uri="{FF2B5EF4-FFF2-40B4-BE49-F238E27FC236}">
              <a16:creationId xmlns:a16="http://schemas.microsoft.com/office/drawing/2014/main" id="{F176C89D-EA97-49E4-B414-67BA24276FA1}"/>
            </a:ext>
          </a:extLst>
        </xdr:cNvPr>
        <xdr:cNvSpPr/>
      </xdr:nvSpPr>
      <xdr:spPr>
        <a:xfrm>
          <a:off x="1079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135637</xdr:rowOff>
    </xdr:from>
    <xdr:to>
      <xdr:col>10</xdr:col>
      <xdr:colOff>114300</xdr:colOff>
      <xdr:row>103</xdr:row>
      <xdr:rowOff>46482</xdr:rowOff>
    </xdr:to>
    <xdr:cxnSp macro="">
      <xdr:nvCxnSpPr>
        <xdr:cNvPr id="422" name="直線コネクタ 421">
          <a:extLst>
            <a:ext uri="{FF2B5EF4-FFF2-40B4-BE49-F238E27FC236}">
              <a16:creationId xmlns:a16="http://schemas.microsoft.com/office/drawing/2014/main" id="{EC55DB76-DA7D-4857-8549-24E68DD0B0A5}"/>
            </a:ext>
          </a:extLst>
        </xdr:cNvPr>
        <xdr:cNvCxnSpPr/>
      </xdr:nvCxnSpPr>
      <xdr:spPr>
        <a:xfrm>
          <a:off x="1130300" y="176235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68090</xdr:rowOff>
    </xdr:from>
    <xdr:ext cx="405111" cy="259045"/>
    <xdr:sp macro="" textlink="">
      <xdr:nvSpPr>
        <xdr:cNvPr id="423" name="n_1aveValue【市民会館】&#10;有形固定資産減価償却率">
          <a:extLst>
            <a:ext uri="{FF2B5EF4-FFF2-40B4-BE49-F238E27FC236}">
              <a16:creationId xmlns:a16="http://schemas.microsoft.com/office/drawing/2014/main" id="{01D55AEF-C868-4BC6-BA56-C74BCD0FB418}"/>
            </a:ext>
          </a:extLst>
        </xdr:cNvPr>
        <xdr:cNvSpPr txBox="1"/>
      </xdr:nvSpPr>
      <xdr:spPr>
        <a:xfrm>
          <a:off x="358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170959</xdr:rowOff>
    </xdr:from>
    <xdr:ext cx="405111" cy="259045"/>
    <xdr:sp macro="" textlink="">
      <xdr:nvSpPr>
        <xdr:cNvPr id="424" name="n_2aveValue【市民会館】&#10;有形固定資産減価償却率">
          <a:extLst>
            <a:ext uri="{FF2B5EF4-FFF2-40B4-BE49-F238E27FC236}">
              <a16:creationId xmlns:a16="http://schemas.microsoft.com/office/drawing/2014/main" id="{90675732-C9D5-4E81-99BF-E3CFCFB6A530}"/>
            </a:ext>
          </a:extLst>
        </xdr:cNvPr>
        <xdr:cNvSpPr txBox="1"/>
      </xdr:nvSpPr>
      <xdr:spPr>
        <a:xfrm>
          <a:off x="2705744" y="1714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109238</xdr:rowOff>
    </xdr:from>
    <xdr:ext cx="405111" cy="259045"/>
    <xdr:sp macro="" textlink="">
      <xdr:nvSpPr>
        <xdr:cNvPr id="425" name="n_3aveValue【市民会館】&#10;有形固定資産減価償却率">
          <a:extLst>
            <a:ext uri="{FF2B5EF4-FFF2-40B4-BE49-F238E27FC236}">
              <a16:creationId xmlns:a16="http://schemas.microsoft.com/office/drawing/2014/main" id="{9D14D38B-7D1C-4318-8368-8A31EA6DD1D2}"/>
            </a:ext>
          </a:extLst>
        </xdr:cNvPr>
        <xdr:cNvSpPr txBox="1"/>
      </xdr:nvSpPr>
      <xdr:spPr>
        <a:xfrm>
          <a:off x="18167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10940</xdr:rowOff>
    </xdr:from>
    <xdr:ext cx="405111" cy="259045"/>
    <xdr:sp macro="" textlink="">
      <xdr:nvSpPr>
        <xdr:cNvPr id="426" name="n_4aveValue【市民会館】&#10;有形固定資産減価償却率">
          <a:extLst>
            <a:ext uri="{FF2B5EF4-FFF2-40B4-BE49-F238E27FC236}">
              <a16:creationId xmlns:a16="http://schemas.microsoft.com/office/drawing/2014/main" id="{F7365C86-12F2-4BBF-90AE-A5D895514E72}"/>
            </a:ext>
          </a:extLst>
        </xdr:cNvPr>
        <xdr:cNvSpPr txBox="1"/>
      </xdr:nvSpPr>
      <xdr:spPr>
        <a:xfrm>
          <a:off x="927744" y="1698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15257</xdr:rowOff>
    </xdr:from>
    <xdr:ext cx="405111" cy="259045"/>
    <xdr:sp macro="" textlink="">
      <xdr:nvSpPr>
        <xdr:cNvPr id="427" name="n_1mainValue【市民会館】&#10;有形固定資産減価償却率">
          <a:extLst>
            <a:ext uri="{FF2B5EF4-FFF2-40B4-BE49-F238E27FC236}">
              <a16:creationId xmlns:a16="http://schemas.microsoft.com/office/drawing/2014/main" id="{FCC0BD1E-8CC6-41DF-A953-13A66A43A2A1}"/>
            </a:ext>
          </a:extLst>
        </xdr:cNvPr>
        <xdr:cNvSpPr txBox="1"/>
      </xdr:nvSpPr>
      <xdr:spPr>
        <a:xfrm>
          <a:off x="3582044"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136414</xdr:rowOff>
    </xdr:from>
    <xdr:ext cx="405111" cy="259045"/>
    <xdr:sp macro="" textlink="">
      <xdr:nvSpPr>
        <xdr:cNvPr id="428" name="n_2mainValue【市民会館】&#10;有形固定資産減価償却率">
          <a:extLst>
            <a:ext uri="{FF2B5EF4-FFF2-40B4-BE49-F238E27FC236}">
              <a16:creationId xmlns:a16="http://schemas.microsoft.com/office/drawing/2014/main" id="{1F2D59B4-FEF8-4B73-A554-281C04949BC0}"/>
            </a:ext>
          </a:extLst>
        </xdr:cNvPr>
        <xdr:cNvSpPr txBox="1"/>
      </xdr:nvSpPr>
      <xdr:spPr>
        <a:xfrm>
          <a:off x="2705744" y="1779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88409</xdr:rowOff>
    </xdr:from>
    <xdr:ext cx="405111" cy="259045"/>
    <xdr:sp macro="" textlink="">
      <xdr:nvSpPr>
        <xdr:cNvPr id="429" name="n_3mainValue【市民会館】&#10;有形固定資産減価償却率">
          <a:extLst>
            <a:ext uri="{FF2B5EF4-FFF2-40B4-BE49-F238E27FC236}">
              <a16:creationId xmlns:a16="http://schemas.microsoft.com/office/drawing/2014/main" id="{A81611D9-7E9B-416D-A2C8-CBF9CDF04C03}"/>
            </a:ext>
          </a:extLst>
        </xdr:cNvPr>
        <xdr:cNvSpPr txBox="1"/>
      </xdr:nvSpPr>
      <xdr:spPr>
        <a:xfrm>
          <a:off x="1816744" y="1774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6114</xdr:rowOff>
    </xdr:from>
    <xdr:ext cx="405111" cy="259045"/>
    <xdr:sp macro="" textlink="">
      <xdr:nvSpPr>
        <xdr:cNvPr id="430" name="n_4mainValue【市民会館】&#10;有形固定資産減価償却率">
          <a:extLst>
            <a:ext uri="{FF2B5EF4-FFF2-40B4-BE49-F238E27FC236}">
              <a16:creationId xmlns:a16="http://schemas.microsoft.com/office/drawing/2014/main" id="{8B6C551C-8AC4-4D3C-B40A-2B3594FAC814}"/>
            </a:ext>
          </a:extLst>
        </xdr:cNvPr>
        <xdr:cNvSpPr txBox="1"/>
      </xdr:nvSpPr>
      <xdr:spPr>
        <a:xfrm>
          <a:off x="927744"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638A49D9-3ADB-4513-9F6D-842E686DCE4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3B6BDC38-E5E2-4D54-9F26-A7427344CA0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C2E721AD-391B-4064-9454-B6B71C9187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89C14913-856E-46A4-96D8-E10083F7800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9E95B04-78D2-4992-A5D0-B9DDA0FD86C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AD53A918-C497-4EE2-875A-8986CDF41A6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DBB47D28-E7AA-4BD5-B371-4C8AF7D9A0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91DDA444-02F1-44E2-8F12-F4EE14D454E1}"/>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71DC78B-9210-4157-924F-B90ECD1DE7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5F2B0168-6322-42AF-B4C8-A71EEEBD2EE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1" name="直線コネクタ 440">
          <a:extLst>
            <a:ext uri="{FF2B5EF4-FFF2-40B4-BE49-F238E27FC236}">
              <a16:creationId xmlns:a16="http://schemas.microsoft.com/office/drawing/2014/main" id="{BCE5E383-CF07-4345-8626-1BE8E42F95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9D2FBE22-37D0-497F-AEB3-07B706B8B6CF}"/>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3" name="直線コネクタ 442">
          <a:extLst>
            <a:ext uri="{FF2B5EF4-FFF2-40B4-BE49-F238E27FC236}">
              <a16:creationId xmlns:a16="http://schemas.microsoft.com/office/drawing/2014/main" id="{734D3640-9DE1-4164-8C60-F3124CF1F0A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4" name="テキスト ボックス 443">
          <a:extLst>
            <a:ext uri="{FF2B5EF4-FFF2-40B4-BE49-F238E27FC236}">
              <a16:creationId xmlns:a16="http://schemas.microsoft.com/office/drawing/2014/main" id="{988DD907-8968-45BC-A394-388D2C4F455E}"/>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5" name="直線コネクタ 444">
          <a:extLst>
            <a:ext uri="{FF2B5EF4-FFF2-40B4-BE49-F238E27FC236}">
              <a16:creationId xmlns:a16="http://schemas.microsoft.com/office/drawing/2014/main" id="{31F60C7B-A623-4F40-B1D0-625E9FA5084F}"/>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6" name="テキスト ボックス 445">
          <a:extLst>
            <a:ext uri="{FF2B5EF4-FFF2-40B4-BE49-F238E27FC236}">
              <a16:creationId xmlns:a16="http://schemas.microsoft.com/office/drawing/2014/main" id="{C1920A67-6BE1-49F0-91F5-0E3ABEEDFF83}"/>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7" name="直線コネクタ 446">
          <a:extLst>
            <a:ext uri="{FF2B5EF4-FFF2-40B4-BE49-F238E27FC236}">
              <a16:creationId xmlns:a16="http://schemas.microsoft.com/office/drawing/2014/main" id="{3384C742-D541-416E-9B57-886537AD6307}"/>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8" name="テキスト ボックス 447">
          <a:extLst>
            <a:ext uri="{FF2B5EF4-FFF2-40B4-BE49-F238E27FC236}">
              <a16:creationId xmlns:a16="http://schemas.microsoft.com/office/drawing/2014/main" id="{B58B8EF0-8E5B-43D1-A2C1-2F032B9B64A4}"/>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9" name="直線コネクタ 448">
          <a:extLst>
            <a:ext uri="{FF2B5EF4-FFF2-40B4-BE49-F238E27FC236}">
              <a16:creationId xmlns:a16="http://schemas.microsoft.com/office/drawing/2014/main" id="{B4386D0A-1BF2-4AFF-947B-900D41BC7935}"/>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0" name="テキスト ボックス 449">
          <a:extLst>
            <a:ext uri="{FF2B5EF4-FFF2-40B4-BE49-F238E27FC236}">
              <a16:creationId xmlns:a16="http://schemas.microsoft.com/office/drawing/2014/main" id="{F2EF16E9-8855-461A-A7D0-C3B842375A1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1" name="直線コネクタ 450">
          <a:extLst>
            <a:ext uri="{FF2B5EF4-FFF2-40B4-BE49-F238E27FC236}">
              <a16:creationId xmlns:a16="http://schemas.microsoft.com/office/drawing/2014/main" id="{5E1FED6C-3357-44B0-AA44-0D477D8E3C2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2" name="テキスト ボックス 451">
          <a:extLst>
            <a:ext uri="{FF2B5EF4-FFF2-40B4-BE49-F238E27FC236}">
              <a16:creationId xmlns:a16="http://schemas.microsoft.com/office/drawing/2014/main" id="{254A13AF-8769-476B-BF49-7946E05E4856}"/>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a:extLst>
            <a:ext uri="{FF2B5EF4-FFF2-40B4-BE49-F238E27FC236}">
              <a16:creationId xmlns:a16="http://schemas.microsoft.com/office/drawing/2014/main" id="{897AF308-FE32-482A-8BB6-190B7F949C6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a:extLst>
            <a:ext uri="{FF2B5EF4-FFF2-40B4-BE49-F238E27FC236}">
              <a16:creationId xmlns:a16="http://schemas.microsoft.com/office/drawing/2014/main" id="{9C00B9B5-7567-44F8-8BA6-8AA8B11435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a:extLst>
            <a:ext uri="{FF2B5EF4-FFF2-40B4-BE49-F238E27FC236}">
              <a16:creationId xmlns:a16="http://schemas.microsoft.com/office/drawing/2014/main" id="{C8271648-9AA0-452A-8A96-71AEDEFDE0D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131718</xdr:rowOff>
    </xdr:from>
    <xdr:to>
      <xdr:col>54</xdr:col>
      <xdr:colOff>189865</xdr:colOff>
      <xdr:row>108</xdr:row>
      <xdr:rowOff>20682</xdr:rowOff>
    </xdr:to>
    <xdr:cxnSp macro="">
      <xdr:nvCxnSpPr>
        <xdr:cNvPr id="456" name="直線コネクタ 455">
          <a:extLst>
            <a:ext uri="{FF2B5EF4-FFF2-40B4-BE49-F238E27FC236}">
              <a16:creationId xmlns:a16="http://schemas.microsoft.com/office/drawing/2014/main" id="{5FAB576E-1BED-47B7-99AB-FB6D109FA14B}"/>
            </a:ext>
          </a:extLst>
        </xdr:cNvPr>
        <xdr:cNvCxnSpPr/>
      </xdr:nvCxnSpPr>
      <xdr:spPr>
        <a:xfrm flipV="1">
          <a:off x="10476865" y="17276718"/>
          <a:ext cx="0" cy="126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24509</xdr:rowOff>
    </xdr:from>
    <xdr:ext cx="469744" cy="259045"/>
    <xdr:sp macro="" textlink="">
      <xdr:nvSpPr>
        <xdr:cNvPr id="457" name="【市民会館】&#10;一人当たり面積最小値テキスト">
          <a:extLst>
            <a:ext uri="{FF2B5EF4-FFF2-40B4-BE49-F238E27FC236}">
              <a16:creationId xmlns:a16="http://schemas.microsoft.com/office/drawing/2014/main" id="{F081EC8B-58E2-4C4C-96A6-8B2794AC9DD7}"/>
            </a:ext>
          </a:extLst>
        </xdr:cNvPr>
        <xdr:cNvSpPr txBox="1"/>
      </xdr:nvSpPr>
      <xdr:spPr>
        <a:xfrm>
          <a:off x="10515600"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20682</xdr:rowOff>
    </xdr:from>
    <xdr:to>
      <xdr:col>55</xdr:col>
      <xdr:colOff>88900</xdr:colOff>
      <xdr:row>108</xdr:row>
      <xdr:rowOff>20682</xdr:rowOff>
    </xdr:to>
    <xdr:cxnSp macro="">
      <xdr:nvCxnSpPr>
        <xdr:cNvPr id="458" name="直線コネクタ 457">
          <a:extLst>
            <a:ext uri="{FF2B5EF4-FFF2-40B4-BE49-F238E27FC236}">
              <a16:creationId xmlns:a16="http://schemas.microsoft.com/office/drawing/2014/main" id="{AEF64F77-CABB-4391-BF65-63D22FFBDC51}"/>
            </a:ext>
          </a:extLst>
        </xdr:cNvPr>
        <xdr:cNvCxnSpPr/>
      </xdr:nvCxnSpPr>
      <xdr:spPr>
        <a:xfrm>
          <a:off x="10388600" y="1853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78395</xdr:rowOff>
    </xdr:from>
    <xdr:ext cx="469744" cy="259045"/>
    <xdr:sp macro="" textlink="">
      <xdr:nvSpPr>
        <xdr:cNvPr id="459" name="【市民会館】&#10;一人当たり面積最大値テキスト">
          <a:extLst>
            <a:ext uri="{FF2B5EF4-FFF2-40B4-BE49-F238E27FC236}">
              <a16:creationId xmlns:a16="http://schemas.microsoft.com/office/drawing/2014/main" id="{CED28C8E-999A-4522-A830-7EB3964F93D5}"/>
            </a:ext>
          </a:extLst>
        </xdr:cNvPr>
        <xdr:cNvSpPr txBox="1"/>
      </xdr:nvSpPr>
      <xdr:spPr>
        <a:xfrm>
          <a:off x="10515600" y="1705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131718</xdr:rowOff>
    </xdr:from>
    <xdr:to>
      <xdr:col>55</xdr:col>
      <xdr:colOff>88900</xdr:colOff>
      <xdr:row>100</xdr:row>
      <xdr:rowOff>131718</xdr:rowOff>
    </xdr:to>
    <xdr:cxnSp macro="">
      <xdr:nvCxnSpPr>
        <xdr:cNvPr id="460" name="直線コネクタ 459">
          <a:extLst>
            <a:ext uri="{FF2B5EF4-FFF2-40B4-BE49-F238E27FC236}">
              <a16:creationId xmlns:a16="http://schemas.microsoft.com/office/drawing/2014/main" id="{92EABC02-8290-4A8A-B092-869EDAA98FB5}"/>
            </a:ext>
          </a:extLst>
        </xdr:cNvPr>
        <xdr:cNvCxnSpPr/>
      </xdr:nvCxnSpPr>
      <xdr:spPr>
        <a:xfrm>
          <a:off x="10388600" y="1727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157315</xdr:rowOff>
    </xdr:from>
    <xdr:ext cx="469744" cy="259045"/>
    <xdr:sp macro="" textlink="">
      <xdr:nvSpPr>
        <xdr:cNvPr id="461" name="【市民会館】&#10;一人当たり面積平均値テキスト">
          <a:extLst>
            <a:ext uri="{FF2B5EF4-FFF2-40B4-BE49-F238E27FC236}">
              <a16:creationId xmlns:a16="http://schemas.microsoft.com/office/drawing/2014/main" id="{1EB7FE04-43A1-48ED-9EC5-4490F0BB6239}"/>
            </a:ext>
          </a:extLst>
        </xdr:cNvPr>
        <xdr:cNvSpPr txBox="1"/>
      </xdr:nvSpPr>
      <xdr:spPr>
        <a:xfrm>
          <a:off x="10515600" y="1798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7438</xdr:rowOff>
    </xdr:from>
    <xdr:to>
      <xdr:col>55</xdr:col>
      <xdr:colOff>50800</xdr:colOff>
      <xdr:row>105</xdr:row>
      <xdr:rowOff>109038</xdr:rowOff>
    </xdr:to>
    <xdr:sp macro="" textlink="">
      <xdr:nvSpPr>
        <xdr:cNvPr id="462" name="フローチャート: 判断 461">
          <a:extLst>
            <a:ext uri="{FF2B5EF4-FFF2-40B4-BE49-F238E27FC236}">
              <a16:creationId xmlns:a16="http://schemas.microsoft.com/office/drawing/2014/main" id="{9A812314-CA50-4270-A639-FDF3E473E2F1}"/>
            </a:ext>
          </a:extLst>
        </xdr:cNvPr>
        <xdr:cNvSpPr/>
      </xdr:nvSpPr>
      <xdr:spPr>
        <a:xfrm>
          <a:off x="10426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27032</xdr:rowOff>
    </xdr:from>
    <xdr:to>
      <xdr:col>50</xdr:col>
      <xdr:colOff>165100</xdr:colOff>
      <xdr:row>105</xdr:row>
      <xdr:rowOff>128632</xdr:rowOff>
    </xdr:to>
    <xdr:sp macro="" textlink="">
      <xdr:nvSpPr>
        <xdr:cNvPr id="463" name="フローチャート: 判断 462">
          <a:extLst>
            <a:ext uri="{FF2B5EF4-FFF2-40B4-BE49-F238E27FC236}">
              <a16:creationId xmlns:a16="http://schemas.microsoft.com/office/drawing/2014/main" id="{E8599621-CC37-4AF4-9937-900028DD1B8A}"/>
            </a:ext>
          </a:extLst>
        </xdr:cNvPr>
        <xdr:cNvSpPr/>
      </xdr:nvSpPr>
      <xdr:spPr>
        <a:xfrm>
          <a:off x="9588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146231</xdr:rowOff>
    </xdr:from>
    <xdr:to>
      <xdr:col>46</xdr:col>
      <xdr:colOff>38100</xdr:colOff>
      <xdr:row>105</xdr:row>
      <xdr:rowOff>76381</xdr:rowOff>
    </xdr:to>
    <xdr:sp macro="" textlink="">
      <xdr:nvSpPr>
        <xdr:cNvPr id="464" name="フローチャート: 判断 463">
          <a:extLst>
            <a:ext uri="{FF2B5EF4-FFF2-40B4-BE49-F238E27FC236}">
              <a16:creationId xmlns:a16="http://schemas.microsoft.com/office/drawing/2014/main" id="{289A2A86-56FD-470F-B644-051DCA5866C1}"/>
            </a:ext>
          </a:extLst>
        </xdr:cNvPr>
        <xdr:cNvSpPr/>
      </xdr:nvSpPr>
      <xdr:spPr>
        <a:xfrm>
          <a:off x="8699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162561</xdr:rowOff>
    </xdr:from>
    <xdr:to>
      <xdr:col>41</xdr:col>
      <xdr:colOff>101600</xdr:colOff>
      <xdr:row>105</xdr:row>
      <xdr:rowOff>92711</xdr:rowOff>
    </xdr:to>
    <xdr:sp macro="" textlink="">
      <xdr:nvSpPr>
        <xdr:cNvPr id="465" name="フローチャート: 判断 464">
          <a:extLst>
            <a:ext uri="{FF2B5EF4-FFF2-40B4-BE49-F238E27FC236}">
              <a16:creationId xmlns:a16="http://schemas.microsoft.com/office/drawing/2014/main" id="{D605F6D1-1C74-4824-9D03-7E572337EBFF}"/>
            </a:ext>
          </a:extLst>
        </xdr:cNvPr>
        <xdr:cNvSpPr/>
      </xdr:nvSpPr>
      <xdr:spPr>
        <a:xfrm>
          <a:off x="781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56424</xdr:rowOff>
    </xdr:from>
    <xdr:to>
      <xdr:col>36</xdr:col>
      <xdr:colOff>165100</xdr:colOff>
      <xdr:row>105</xdr:row>
      <xdr:rowOff>158024</xdr:rowOff>
    </xdr:to>
    <xdr:sp macro="" textlink="">
      <xdr:nvSpPr>
        <xdr:cNvPr id="466" name="フローチャート: 判断 465">
          <a:extLst>
            <a:ext uri="{FF2B5EF4-FFF2-40B4-BE49-F238E27FC236}">
              <a16:creationId xmlns:a16="http://schemas.microsoft.com/office/drawing/2014/main" id="{B5B05633-64E4-40A8-8931-365C1895CBF3}"/>
            </a:ext>
          </a:extLst>
        </xdr:cNvPr>
        <xdr:cNvSpPr/>
      </xdr:nvSpPr>
      <xdr:spPr>
        <a:xfrm>
          <a:off x="692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E399882B-609A-43B1-8103-3DF4F45527F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16F966AC-90BF-4A39-8EF1-45D007F77E0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E7E50C75-C6FE-4198-A5D1-962F918D982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CF7E2F6-75D2-46FB-9BF7-A81E4D90757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8335090-CC93-4717-A49C-D993FA829E4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108676</xdr:rowOff>
    </xdr:from>
    <xdr:to>
      <xdr:col>55</xdr:col>
      <xdr:colOff>50800</xdr:colOff>
      <xdr:row>104</xdr:row>
      <xdr:rowOff>38826</xdr:rowOff>
    </xdr:to>
    <xdr:sp macro="" textlink="">
      <xdr:nvSpPr>
        <xdr:cNvPr id="472" name="楕円 471">
          <a:extLst>
            <a:ext uri="{FF2B5EF4-FFF2-40B4-BE49-F238E27FC236}">
              <a16:creationId xmlns:a16="http://schemas.microsoft.com/office/drawing/2014/main" id="{33307176-CC54-432D-8386-05894729E23F}"/>
            </a:ext>
          </a:extLst>
        </xdr:cNvPr>
        <xdr:cNvSpPr/>
      </xdr:nvSpPr>
      <xdr:spPr>
        <a:xfrm>
          <a:off x="104267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131553</xdr:rowOff>
    </xdr:from>
    <xdr:ext cx="469744" cy="259045"/>
    <xdr:sp macro="" textlink="">
      <xdr:nvSpPr>
        <xdr:cNvPr id="473" name="【市民会館】&#10;一人当たり面積該当値テキスト">
          <a:extLst>
            <a:ext uri="{FF2B5EF4-FFF2-40B4-BE49-F238E27FC236}">
              <a16:creationId xmlns:a16="http://schemas.microsoft.com/office/drawing/2014/main" id="{36BAEC84-5B55-4155-B99C-53A464D0A0A9}"/>
            </a:ext>
          </a:extLst>
        </xdr:cNvPr>
        <xdr:cNvSpPr txBox="1"/>
      </xdr:nvSpPr>
      <xdr:spPr>
        <a:xfrm>
          <a:off x="10515600" y="176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108676</xdr:rowOff>
    </xdr:from>
    <xdr:to>
      <xdr:col>50</xdr:col>
      <xdr:colOff>165100</xdr:colOff>
      <xdr:row>104</xdr:row>
      <xdr:rowOff>38826</xdr:rowOff>
    </xdr:to>
    <xdr:sp macro="" textlink="">
      <xdr:nvSpPr>
        <xdr:cNvPr id="474" name="楕円 473">
          <a:extLst>
            <a:ext uri="{FF2B5EF4-FFF2-40B4-BE49-F238E27FC236}">
              <a16:creationId xmlns:a16="http://schemas.microsoft.com/office/drawing/2014/main" id="{587B3A3B-AB4D-408B-A464-D6D1BBD4F257}"/>
            </a:ext>
          </a:extLst>
        </xdr:cNvPr>
        <xdr:cNvSpPr/>
      </xdr:nvSpPr>
      <xdr:spPr>
        <a:xfrm>
          <a:off x="9588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159476</xdr:rowOff>
    </xdr:from>
    <xdr:to>
      <xdr:col>55</xdr:col>
      <xdr:colOff>0</xdr:colOff>
      <xdr:row>103</xdr:row>
      <xdr:rowOff>159476</xdr:rowOff>
    </xdr:to>
    <xdr:cxnSp macro="">
      <xdr:nvCxnSpPr>
        <xdr:cNvPr id="475" name="直線コネクタ 474">
          <a:extLst>
            <a:ext uri="{FF2B5EF4-FFF2-40B4-BE49-F238E27FC236}">
              <a16:creationId xmlns:a16="http://schemas.microsoft.com/office/drawing/2014/main" id="{932B176C-1344-4CC6-A3E6-25A8B40A5A7A}"/>
            </a:ext>
          </a:extLst>
        </xdr:cNvPr>
        <xdr:cNvCxnSpPr/>
      </xdr:nvCxnSpPr>
      <xdr:spPr>
        <a:xfrm>
          <a:off x="9639300" y="178188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115207</xdr:rowOff>
    </xdr:from>
    <xdr:to>
      <xdr:col>46</xdr:col>
      <xdr:colOff>38100</xdr:colOff>
      <xdr:row>104</xdr:row>
      <xdr:rowOff>45357</xdr:rowOff>
    </xdr:to>
    <xdr:sp macro="" textlink="">
      <xdr:nvSpPr>
        <xdr:cNvPr id="476" name="楕円 475">
          <a:extLst>
            <a:ext uri="{FF2B5EF4-FFF2-40B4-BE49-F238E27FC236}">
              <a16:creationId xmlns:a16="http://schemas.microsoft.com/office/drawing/2014/main" id="{28736665-01AD-4B36-9444-980C0A73BBF8}"/>
            </a:ext>
          </a:extLst>
        </xdr:cNvPr>
        <xdr:cNvSpPr/>
      </xdr:nvSpPr>
      <xdr:spPr>
        <a:xfrm>
          <a:off x="8699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159476</xdr:rowOff>
    </xdr:from>
    <xdr:to>
      <xdr:col>50</xdr:col>
      <xdr:colOff>114300</xdr:colOff>
      <xdr:row>103</xdr:row>
      <xdr:rowOff>166007</xdr:rowOff>
    </xdr:to>
    <xdr:cxnSp macro="">
      <xdr:nvCxnSpPr>
        <xdr:cNvPr id="477" name="直線コネクタ 476">
          <a:extLst>
            <a:ext uri="{FF2B5EF4-FFF2-40B4-BE49-F238E27FC236}">
              <a16:creationId xmlns:a16="http://schemas.microsoft.com/office/drawing/2014/main" id="{3B96D3EC-DA55-4C1D-8CF9-9BC8C1B96447}"/>
            </a:ext>
          </a:extLst>
        </xdr:cNvPr>
        <xdr:cNvCxnSpPr/>
      </xdr:nvCxnSpPr>
      <xdr:spPr>
        <a:xfrm flipV="1">
          <a:off x="8750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121738</xdr:rowOff>
    </xdr:from>
    <xdr:to>
      <xdr:col>41</xdr:col>
      <xdr:colOff>101600</xdr:colOff>
      <xdr:row>104</xdr:row>
      <xdr:rowOff>51888</xdr:rowOff>
    </xdr:to>
    <xdr:sp macro="" textlink="">
      <xdr:nvSpPr>
        <xdr:cNvPr id="478" name="楕円 477">
          <a:extLst>
            <a:ext uri="{FF2B5EF4-FFF2-40B4-BE49-F238E27FC236}">
              <a16:creationId xmlns:a16="http://schemas.microsoft.com/office/drawing/2014/main" id="{13331EA1-51A9-4ECB-B43E-F1F6481C5598}"/>
            </a:ext>
          </a:extLst>
        </xdr:cNvPr>
        <xdr:cNvSpPr/>
      </xdr:nvSpPr>
      <xdr:spPr>
        <a:xfrm>
          <a:off x="7810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166007</xdr:rowOff>
    </xdr:from>
    <xdr:to>
      <xdr:col>45</xdr:col>
      <xdr:colOff>177800</xdr:colOff>
      <xdr:row>104</xdr:row>
      <xdr:rowOff>1088</xdr:rowOff>
    </xdr:to>
    <xdr:cxnSp macro="">
      <xdr:nvCxnSpPr>
        <xdr:cNvPr id="479" name="直線コネクタ 478">
          <a:extLst>
            <a:ext uri="{FF2B5EF4-FFF2-40B4-BE49-F238E27FC236}">
              <a16:creationId xmlns:a16="http://schemas.microsoft.com/office/drawing/2014/main" id="{5B256C82-8603-43F8-A8C9-85706FEBF49C}"/>
            </a:ext>
          </a:extLst>
        </xdr:cNvPr>
        <xdr:cNvCxnSpPr/>
      </xdr:nvCxnSpPr>
      <xdr:spPr>
        <a:xfrm flipV="1">
          <a:off x="7861300" y="178253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90714</xdr:rowOff>
    </xdr:from>
    <xdr:to>
      <xdr:col>36</xdr:col>
      <xdr:colOff>165100</xdr:colOff>
      <xdr:row>105</xdr:row>
      <xdr:rowOff>20864</xdr:rowOff>
    </xdr:to>
    <xdr:sp macro="" textlink="">
      <xdr:nvSpPr>
        <xdr:cNvPr id="480" name="楕円 479">
          <a:extLst>
            <a:ext uri="{FF2B5EF4-FFF2-40B4-BE49-F238E27FC236}">
              <a16:creationId xmlns:a16="http://schemas.microsoft.com/office/drawing/2014/main" id="{8362CA0B-8220-4197-8AAF-9E6654B0B6EC}"/>
            </a:ext>
          </a:extLst>
        </xdr:cNvPr>
        <xdr:cNvSpPr/>
      </xdr:nvSpPr>
      <xdr:spPr>
        <a:xfrm>
          <a:off x="6921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1088</xdr:rowOff>
    </xdr:from>
    <xdr:to>
      <xdr:col>41</xdr:col>
      <xdr:colOff>50800</xdr:colOff>
      <xdr:row>104</xdr:row>
      <xdr:rowOff>141514</xdr:rowOff>
    </xdr:to>
    <xdr:cxnSp macro="">
      <xdr:nvCxnSpPr>
        <xdr:cNvPr id="481" name="直線コネクタ 480">
          <a:extLst>
            <a:ext uri="{FF2B5EF4-FFF2-40B4-BE49-F238E27FC236}">
              <a16:creationId xmlns:a16="http://schemas.microsoft.com/office/drawing/2014/main" id="{7EFAA70F-35FF-4096-9401-D26C309479FA}"/>
            </a:ext>
          </a:extLst>
        </xdr:cNvPr>
        <xdr:cNvCxnSpPr/>
      </xdr:nvCxnSpPr>
      <xdr:spPr>
        <a:xfrm flipV="1">
          <a:off x="6972300" y="17831888"/>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119759</xdr:rowOff>
    </xdr:from>
    <xdr:ext cx="469744" cy="259045"/>
    <xdr:sp macro="" textlink="">
      <xdr:nvSpPr>
        <xdr:cNvPr id="482" name="n_1aveValue【市民会館】&#10;一人当たり面積">
          <a:extLst>
            <a:ext uri="{FF2B5EF4-FFF2-40B4-BE49-F238E27FC236}">
              <a16:creationId xmlns:a16="http://schemas.microsoft.com/office/drawing/2014/main" id="{42799B62-F27C-4A64-98B2-9A6CBC178152}"/>
            </a:ext>
          </a:extLst>
        </xdr:cNvPr>
        <xdr:cNvSpPr txBox="1"/>
      </xdr:nvSpPr>
      <xdr:spPr>
        <a:xfrm>
          <a:off x="9391727" y="1812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67508</xdr:rowOff>
    </xdr:from>
    <xdr:ext cx="469744" cy="259045"/>
    <xdr:sp macro="" textlink="">
      <xdr:nvSpPr>
        <xdr:cNvPr id="483" name="n_2aveValue【市民会館】&#10;一人当たり面積">
          <a:extLst>
            <a:ext uri="{FF2B5EF4-FFF2-40B4-BE49-F238E27FC236}">
              <a16:creationId xmlns:a16="http://schemas.microsoft.com/office/drawing/2014/main" id="{DD0AFDCC-635F-491B-B49D-E51A6C8D2A79}"/>
            </a:ext>
          </a:extLst>
        </xdr:cNvPr>
        <xdr:cNvSpPr txBox="1"/>
      </xdr:nvSpPr>
      <xdr:spPr>
        <a:xfrm>
          <a:off x="8515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83838</xdr:rowOff>
    </xdr:from>
    <xdr:ext cx="469744" cy="259045"/>
    <xdr:sp macro="" textlink="">
      <xdr:nvSpPr>
        <xdr:cNvPr id="484" name="n_3aveValue【市民会館】&#10;一人当たり面積">
          <a:extLst>
            <a:ext uri="{FF2B5EF4-FFF2-40B4-BE49-F238E27FC236}">
              <a16:creationId xmlns:a16="http://schemas.microsoft.com/office/drawing/2014/main" id="{1E0F1AE0-92D8-4262-964C-DD8343877D7A}"/>
            </a:ext>
          </a:extLst>
        </xdr:cNvPr>
        <xdr:cNvSpPr txBox="1"/>
      </xdr:nvSpPr>
      <xdr:spPr>
        <a:xfrm>
          <a:off x="7626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149151</xdr:rowOff>
    </xdr:from>
    <xdr:ext cx="469744" cy="259045"/>
    <xdr:sp macro="" textlink="">
      <xdr:nvSpPr>
        <xdr:cNvPr id="485" name="n_4aveValue【市民会館】&#10;一人当たり面積">
          <a:extLst>
            <a:ext uri="{FF2B5EF4-FFF2-40B4-BE49-F238E27FC236}">
              <a16:creationId xmlns:a16="http://schemas.microsoft.com/office/drawing/2014/main" id="{98FFEEBA-C9C2-4179-B205-93125FFBAA15}"/>
            </a:ext>
          </a:extLst>
        </xdr:cNvPr>
        <xdr:cNvSpPr txBox="1"/>
      </xdr:nvSpPr>
      <xdr:spPr>
        <a:xfrm>
          <a:off x="6737427" y="1815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55353</xdr:rowOff>
    </xdr:from>
    <xdr:ext cx="469744" cy="259045"/>
    <xdr:sp macro="" textlink="">
      <xdr:nvSpPr>
        <xdr:cNvPr id="486" name="n_1mainValue【市民会館】&#10;一人当たり面積">
          <a:extLst>
            <a:ext uri="{FF2B5EF4-FFF2-40B4-BE49-F238E27FC236}">
              <a16:creationId xmlns:a16="http://schemas.microsoft.com/office/drawing/2014/main" id="{D31A632E-ECA4-47CA-A005-547843506BEE}"/>
            </a:ext>
          </a:extLst>
        </xdr:cNvPr>
        <xdr:cNvSpPr txBox="1"/>
      </xdr:nvSpPr>
      <xdr:spPr>
        <a:xfrm>
          <a:off x="93917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61884</xdr:rowOff>
    </xdr:from>
    <xdr:ext cx="469744" cy="259045"/>
    <xdr:sp macro="" textlink="">
      <xdr:nvSpPr>
        <xdr:cNvPr id="487" name="n_2mainValue【市民会館】&#10;一人当たり面積">
          <a:extLst>
            <a:ext uri="{FF2B5EF4-FFF2-40B4-BE49-F238E27FC236}">
              <a16:creationId xmlns:a16="http://schemas.microsoft.com/office/drawing/2014/main" id="{08F5FA07-0699-4CA5-9179-EB04DA2C68A5}"/>
            </a:ext>
          </a:extLst>
        </xdr:cNvPr>
        <xdr:cNvSpPr txBox="1"/>
      </xdr:nvSpPr>
      <xdr:spPr>
        <a:xfrm>
          <a:off x="8515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68415</xdr:rowOff>
    </xdr:from>
    <xdr:ext cx="469744" cy="259045"/>
    <xdr:sp macro="" textlink="">
      <xdr:nvSpPr>
        <xdr:cNvPr id="488" name="n_3mainValue【市民会館】&#10;一人当たり面積">
          <a:extLst>
            <a:ext uri="{FF2B5EF4-FFF2-40B4-BE49-F238E27FC236}">
              <a16:creationId xmlns:a16="http://schemas.microsoft.com/office/drawing/2014/main" id="{5ACA0832-8747-4620-BE4A-131D0486FC1B}"/>
            </a:ext>
          </a:extLst>
        </xdr:cNvPr>
        <xdr:cNvSpPr txBox="1"/>
      </xdr:nvSpPr>
      <xdr:spPr>
        <a:xfrm>
          <a:off x="7626427" y="175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37391</xdr:rowOff>
    </xdr:from>
    <xdr:ext cx="469744" cy="259045"/>
    <xdr:sp macro="" textlink="">
      <xdr:nvSpPr>
        <xdr:cNvPr id="489" name="n_4mainValue【市民会館】&#10;一人当たり面積">
          <a:extLst>
            <a:ext uri="{FF2B5EF4-FFF2-40B4-BE49-F238E27FC236}">
              <a16:creationId xmlns:a16="http://schemas.microsoft.com/office/drawing/2014/main" id="{34D8BA52-D45E-429D-B8C0-630A6EFC0435}"/>
            </a:ext>
          </a:extLst>
        </xdr:cNvPr>
        <xdr:cNvSpPr txBox="1"/>
      </xdr:nvSpPr>
      <xdr:spPr>
        <a:xfrm>
          <a:off x="6737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a:extLst>
            <a:ext uri="{FF2B5EF4-FFF2-40B4-BE49-F238E27FC236}">
              <a16:creationId xmlns:a16="http://schemas.microsoft.com/office/drawing/2014/main" id="{29A10849-F95E-4238-8361-FEB0853472C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a:extLst>
            <a:ext uri="{FF2B5EF4-FFF2-40B4-BE49-F238E27FC236}">
              <a16:creationId xmlns:a16="http://schemas.microsoft.com/office/drawing/2014/main" id="{00DBCCC6-6F1F-4CBC-B371-E7E7EB7A490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a:extLst>
            <a:ext uri="{FF2B5EF4-FFF2-40B4-BE49-F238E27FC236}">
              <a16:creationId xmlns:a16="http://schemas.microsoft.com/office/drawing/2014/main" id="{D784BEE2-A72E-48DA-A3E4-8E4E9DDA0E0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a:extLst>
            <a:ext uri="{FF2B5EF4-FFF2-40B4-BE49-F238E27FC236}">
              <a16:creationId xmlns:a16="http://schemas.microsoft.com/office/drawing/2014/main" id="{BFC78CCD-0C8C-4F9A-BD49-CF67482F917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a:extLst>
            <a:ext uri="{FF2B5EF4-FFF2-40B4-BE49-F238E27FC236}">
              <a16:creationId xmlns:a16="http://schemas.microsoft.com/office/drawing/2014/main" id="{644CF522-855B-4DFB-B2AC-E69E0088632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a:extLst>
            <a:ext uri="{FF2B5EF4-FFF2-40B4-BE49-F238E27FC236}">
              <a16:creationId xmlns:a16="http://schemas.microsoft.com/office/drawing/2014/main" id="{7C2A22F2-B9EC-4456-9254-7EC8AE208D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a:extLst>
            <a:ext uri="{FF2B5EF4-FFF2-40B4-BE49-F238E27FC236}">
              <a16:creationId xmlns:a16="http://schemas.microsoft.com/office/drawing/2014/main" id="{A37BC58B-5C55-4178-B9CD-324F389C5D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a:extLst>
            <a:ext uri="{FF2B5EF4-FFF2-40B4-BE49-F238E27FC236}">
              <a16:creationId xmlns:a16="http://schemas.microsoft.com/office/drawing/2014/main" id="{261380DC-ECFF-4284-ABF3-B42A1C5D02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a:extLst>
            <a:ext uri="{FF2B5EF4-FFF2-40B4-BE49-F238E27FC236}">
              <a16:creationId xmlns:a16="http://schemas.microsoft.com/office/drawing/2014/main" id="{77B5DEC6-FAA1-498C-AF9F-696BDC0F1B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a:extLst>
            <a:ext uri="{FF2B5EF4-FFF2-40B4-BE49-F238E27FC236}">
              <a16:creationId xmlns:a16="http://schemas.microsoft.com/office/drawing/2014/main" id="{A12F25EC-113E-4D99-9B03-BE5AC0D747E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a:extLst>
            <a:ext uri="{FF2B5EF4-FFF2-40B4-BE49-F238E27FC236}">
              <a16:creationId xmlns:a16="http://schemas.microsoft.com/office/drawing/2014/main" id="{96AC9DF9-77F6-4D3F-B451-7AB8B6C94C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a:extLst>
            <a:ext uri="{FF2B5EF4-FFF2-40B4-BE49-F238E27FC236}">
              <a16:creationId xmlns:a16="http://schemas.microsoft.com/office/drawing/2014/main" id="{956DD15B-BA06-42D9-9062-5408AFB6292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a:extLst>
            <a:ext uri="{FF2B5EF4-FFF2-40B4-BE49-F238E27FC236}">
              <a16:creationId xmlns:a16="http://schemas.microsoft.com/office/drawing/2014/main" id="{3ACD4FC0-3FC1-4039-A561-BD9DD8A8BBE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a:extLst>
            <a:ext uri="{FF2B5EF4-FFF2-40B4-BE49-F238E27FC236}">
              <a16:creationId xmlns:a16="http://schemas.microsoft.com/office/drawing/2014/main" id="{FF7AAEE2-5184-42A3-ABE3-59FEB2D8217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a:extLst>
            <a:ext uri="{FF2B5EF4-FFF2-40B4-BE49-F238E27FC236}">
              <a16:creationId xmlns:a16="http://schemas.microsoft.com/office/drawing/2014/main" id="{8A7D8847-780A-4F7B-A3E7-C576D1E89E2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a:extLst>
            <a:ext uri="{FF2B5EF4-FFF2-40B4-BE49-F238E27FC236}">
              <a16:creationId xmlns:a16="http://schemas.microsoft.com/office/drawing/2014/main" id="{4FEC4EF0-9B79-4DDF-87C1-2615A07AD73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a:extLst>
            <a:ext uri="{FF2B5EF4-FFF2-40B4-BE49-F238E27FC236}">
              <a16:creationId xmlns:a16="http://schemas.microsoft.com/office/drawing/2014/main" id="{23292FA6-503E-4DC0-BCDA-729EE90C5D3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a:extLst>
            <a:ext uri="{FF2B5EF4-FFF2-40B4-BE49-F238E27FC236}">
              <a16:creationId xmlns:a16="http://schemas.microsoft.com/office/drawing/2014/main" id="{547B8960-4DC0-4AEB-9D11-159420178D9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a:extLst>
            <a:ext uri="{FF2B5EF4-FFF2-40B4-BE49-F238E27FC236}">
              <a16:creationId xmlns:a16="http://schemas.microsoft.com/office/drawing/2014/main" id="{82BD27ED-F10E-4AE6-96DB-AD4529C6F0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a:extLst>
            <a:ext uri="{FF2B5EF4-FFF2-40B4-BE49-F238E27FC236}">
              <a16:creationId xmlns:a16="http://schemas.microsoft.com/office/drawing/2014/main" id="{79D1EF7E-2E96-45D2-8C1A-A9A80066B31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a:extLst>
            <a:ext uri="{FF2B5EF4-FFF2-40B4-BE49-F238E27FC236}">
              <a16:creationId xmlns:a16="http://schemas.microsoft.com/office/drawing/2014/main" id="{A19CB7CD-23F1-406E-B44D-74C289BF361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a:extLst>
            <a:ext uri="{FF2B5EF4-FFF2-40B4-BE49-F238E27FC236}">
              <a16:creationId xmlns:a16="http://schemas.microsoft.com/office/drawing/2014/main" id="{8032B452-DE93-4E42-B2FF-CAFA554FA58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a:extLst>
            <a:ext uri="{FF2B5EF4-FFF2-40B4-BE49-F238E27FC236}">
              <a16:creationId xmlns:a16="http://schemas.microsoft.com/office/drawing/2014/main" id="{614BD377-CA0E-4DAD-AC4D-542436A042ED}"/>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5E273F05-8012-421C-B0B0-E5E2A7ECB6E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514" name="直線コネクタ 513">
          <a:extLst>
            <a:ext uri="{FF2B5EF4-FFF2-40B4-BE49-F238E27FC236}">
              <a16:creationId xmlns:a16="http://schemas.microsoft.com/office/drawing/2014/main" id="{C083FC3B-8D01-4860-A89A-441916B8EEBB}"/>
            </a:ext>
          </a:extLst>
        </xdr:cNvPr>
        <xdr:cNvCxnSpPr/>
      </xdr:nvCxnSpPr>
      <xdr:spPr>
        <a:xfrm flipV="1">
          <a:off x="16318864"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9CA9A25D-12A4-486A-85EC-6E9ADB1B9FD8}"/>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6" name="直線コネクタ 515">
          <a:extLst>
            <a:ext uri="{FF2B5EF4-FFF2-40B4-BE49-F238E27FC236}">
              <a16:creationId xmlns:a16="http://schemas.microsoft.com/office/drawing/2014/main" id="{C6D62E54-47F2-416F-97F4-4C183E1456F6}"/>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7521264A-DB68-4B05-A7AA-2F3AC74970D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518" name="直線コネクタ 517">
          <a:extLst>
            <a:ext uri="{FF2B5EF4-FFF2-40B4-BE49-F238E27FC236}">
              <a16:creationId xmlns:a16="http://schemas.microsoft.com/office/drawing/2014/main" id="{68F2FD6F-C100-42BB-BA39-7447E19D21AF}"/>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0F312AEC-2532-4546-BA19-57EBB08A7CA8}"/>
            </a:ext>
          </a:extLst>
        </xdr:cNvPr>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520" name="フローチャート: 判断 519">
          <a:extLst>
            <a:ext uri="{FF2B5EF4-FFF2-40B4-BE49-F238E27FC236}">
              <a16:creationId xmlns:a16="http://schemas.microsoft.com/office/drawing/2014/main" id="{45B7B3D8-4787-4490-8415-C526CDA2F8D7}"/>
            </a:ext>
          </a:extLst>
        </xdr:cNvPr>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521" name="フローチャート: 判断 520">
          <a:extLst>
            <a:ext uri="{FF2B5EF4-FFF2-40B4-BE49-F238E27FC236}">
              <a16:creationId xmlns:a16="http://schemas.microsoft.com/office/drawing/2014/main" id="{B6DD0FFD-6CF2-4C5F-81C7-85CA1126502D}"/>
            </a:ext>
          </a:extLst>
        </xdr:cNvPr>
        <xdr:cNvSpPr/>
      </xdr:nvSpPr>
      <xdr:spPr>
        <a:xfrm>
          <a:off x="1543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522" name="フローチャート: 判断 521">
          <a:extLst>
            <a:ext uri="{FF2B5EF4-FFF2-40B4-BE49-F238E27FC236}">
              <a16:creationId xmlns:a16="http://schemas.microsoft.com/office/drawing/2014/main" id="{20EA69A1-BA53-4F3F-AD46-0C750E5772F0}"/>
            </a:ext>
          </a:extLst>
        </xdr:cNvPr>
        <xdr:cNvSpPr/>
      </xdr:nvSpPr>
      <xdr:spPr>
        <a:xfrm>
          <a:off x="14541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523" name="フローチャート: 判断 522">
          <a:extLst>
            <a:ext uri="{FF2B5EF4-FFF2-40B4-BE49-F238E27FC236}">
              <a16:creationId xmlns:a16="http://schemas.microsoft.com/office/drawing/2014/main" id="{38BE6CED-D27D-4994-8DE5-79C2439F12DA}"/>
            </a:ext>
          </a:extLst>
        </xdr:cNvPr>
        <xdr:cNvSpPr/>
      </xdr:nvSpPr>
      <xdr:spPr>
        <a:xfrm>
          <a:off x="1365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524" name="フローチャート: 判断 523">
          <a:extLst>
            <a:ext uri="{FF2B5EF4-FFF2-40B4-BE49-F238E27FC236}">
              <a16:creationId xmlns:a16="http://schemas.microsoft.com/office/drawing/2014/main" id="{98E75354-FB09-454B-AACE-8B92A63969BE}"/>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C55B2A74-6E1B-4C36-981F-E8CC53E5A9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E32A247-3114-4F15-B913-2F9DF54F54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C0355A2A-3543-4D9C-88CF-889B28F407E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DE2CEEFF-47D7-430F-9063-F227CD3BEC5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4CE808E-86B6-489A-9B02-9FACF9AE6AF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69215</xdr:rowOff>
    </xdr:from>
    <xdr:to>
      <xdr:col>85</xdr:col>
      <xdr:colOff>177800</xdr:colOff>
      <xdr:row>34</xdr:row>
      <xdr:rowOff>170815</xdr:rowOff>
    </xdr:to>
    <xdr:sp macro="" textlink="">
      <xdr:nvSpPr>
        <xdr:cNvPr id="530" name="楕円 529">
          <a:extLst>
            <a:ext uri="{FF2B5EF4-FFF2-40B4-BE49-F238E27FC236}">
              <a16:creationId xmlns:a16="http://schemas.microsoft.com/office/drawing/2014/main" id="{848B5F85-3086-4169-8258-A16EEC13402D}"/>
            </a:ext>
          </a:extLst>
        </xdr:cNvPr>
        <xdr:cNvSpPr/>
      </xdr:nvSpPr>
      <xdr:spPr>
        <a:xfrm>
          <a:off x="16268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92092</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61248454-6BE8-4DED-9263-B4DCEE7EA379}"/>
            </a:ext>
          </a:extLst>
        </xdr:cNvPr>
        <xdr:cNvSpPr txBox="1"/>
      </xdr:nvSpPr>
      <xdr:spPr>
        <a:xfrm>
          <a:off x="16357600"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xdr:rowOff>
    </xdr:from>
    <xdr:to>
      <xdr:col>81</xdr:col>
      <xdr:colOff>101600</xdr:colOff>
      <xdr:row>35</xdr:row>
      <xdr:rowOff>102235</xdr:rowOff>
    </xdr:to>
    <xdr:sp macro="" textlink="">
      <xdr:nvSpPr>
        <xdr:cNvPr id="532" name="楕円 531">
          <a:extLst>
            <a:ext uri="{FF2B5EF4-FFF2-40B4-BE49-F238E27FC236}">
              <a16:creationId xmlns:a16="http://schemas.microsoft.com/office/drawing/2014/main" id="{78A5B549-FF57-403E-8204-783D15F848E5}"/>
            </a:ext>
          </a:extLst>
        </xdr:cNvPr>
        <xdr:cNvSpPr/>
      </xdr:nvSpPr>
      <xdr:spPr>
        <a:xfrm>
          <a:off x="15430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35</xdr:row>
      <xdr:rowOff>51435</xdr:rowOff>
    </xdr:to>
    <xdr:cxnSp macro="">
      <xdr:nvCxnSpPr>
        <xdr:cNvPr id="533" name="直線コネクタ 532">
          <a:extLst>
            <a:ext uri="{FF2B5EF4-FFF2-40B4-BE49-F238E27FC236}">
              <a16:creationId xmlns:a16="http://schemas.microsoft.com/office/drawing/2014/main" id="{D72F91D7-8120-4FEC-B794-B260C3F142C8}"/>
            </a:ext>
          </a:extLst>
        </xdr:cNvPr>
        <xdr:cNvCxnSpPr/>
      </xdr:nvCxnSpPr>
      <xdr:spPr>
        <a:xfrm flipV="1">
          <a:off x="15481300" y="594931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156845</xdr:rowOff>
    </xdr:from>
    <xdr:to>
      <xdr:col>76</xdr:col>
      <xdr:colOff>165100</xdr:colOff>
      <xdr:row>35</xdr:row>
      <xdr:rowOff>86995</xdr:rowOff>
    </xdr:to>
    <xdr:sp macro="" textlink="">
      <xdr:nvSpPr>
        <xdr:cNvPr id="534" name="楕円 533">
          <a:extLst>
            <a:ext uri="{FF2B5EF4-FFF2-40B4-BE49-F238E27FC236}">
              <a16:creationId xmlns:a16="http://schemas.microsoft.com/office/drawing/2014/main" id="{F51A8C29-2D58-44D8-84C9-32E932E6A14D}"/>
            </a:ext>
          </a:extLst>
        </xdr:cNvPr>
        <xdr:cNvSpPr/>
      </xdr:nvSpPr>
      <xdr:spPr>
        <a:xfrm>
          <a:off x="14541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36195</xdr:rowOff>
    </xdr:from>
    <xdr:to>
      <xdr:col>81</xdr:col>
      <xdr:colOff>50800</xdr:colOff>
      <xdr:row>35</xdr:row>
      <xdr:rowOff>51435</xdr:rowOff>
    </xdr:to>
    <xdr:cxnSp macro="">
      <xdr:nvCxnSpPr>
        <xdr:cNvPr id="535" name="直線コネクタ 534">
          <a:extLst>
            <a:ext uri="{FF2B5EF4-FFF2-40B4-BE49-F238E27FC236}">
              <a16:creationId xmlns:a16="http://schemas.microsoft.com/office/drawing/2014/main" id="{A58AE426-0692-4F0F-A066-907D8162A825}"/>
            </a:ext>
          </a:extLst>
        </xdr:cNvPr>
        <xdr:cNvCxnSpPr/>
      </xdr:nvCxnSpPr>
      <xdr:spPr>
        <a:xfrm>
          <a:off x="14592300" y="60369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130175</xdr:rowOff>
    </xdr:from>
    <xdr:to>
      <xdr:col>72</xdr:col>
      <xdr:colOff>38100</xdr:colOff>
      <xdr:row>35</xdr:row>
      <xdr:rowOff>60325</xdr:rowOff>
    </xdr:to>
    <xdr:sp macro="" textlink="">
      <xdr:nvSpPr>
        <xdr:cNvPr id="536" name="楕円 535">
          <a:extLst>
            <a:ext uri="{FF2B5EF4-FFF2-40B4-BE49-F238E27FC236}">
              <a16:creationId xmlns:a16="http://schemas.microsoft.com/office/drawing/2014/main" id="{1A35BA2B-F627-4550-AC5D-012791CAE354}"/>
            </a:ext>
          </a:extLst>
        </xdr:cNvPr>
        <xdr:cNvSpPr/>
      </xdr:nvSpPr>
      <xdr:spPr>
        <a:xfrm>
          <a:off x="136525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9525</xdr:rowOff>
    </xdr:from>
    <xdr:to>
      <xdr:col>76</xdr:col>
      <xdr:colOff>114300</xdr:colOff>
      <xdr:row>35</xdr:row>
      <xdr:rowOff>36195</xdr:rowOff>
    </xdr:to>
    <xdr:cxnSp macro="">
      <xdr:nvCxnSpPr>
        <xdr:cNvPr id="537" name="直線コネクタ 536">
          <a:extLst>
            <a:ext uri="{FF2B5EF4-FFF2-40B4-BE49-F238E27FC236}">
              <a16:creationId xmlns:a16="http://schemas.microsoft.com/office/drawing/2014/main" id="{866B137E-1D3A-475E-945F-9E8ADEF81A7D}"/>
            </a:ext>
          </a:extLst>
        </xdr:cNvPr>
        <xdr:cNvCxnSpPr/>
      </xdr:nvCxnSpPr>
      <xdr:spPr>
        <a:xfrm>
          <a:off x="13703300" y="60102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43832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53F33AFB-97D2-4918-B4D7-B9E4D24DC985}"/>
            </a:ext>
          </a:extLst>
        </xdr:cNvPr>
        <xdr:cNvSpPr txBox="1"/>
      </xdr:nvSpPr>
      <xdr:spPr>
        <a:xfrm>
          <a:off x="15266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AA97446D-E138-4D2A-B977-B5693C995045}"/>
            </a:ext>
          </a:extLst>
        </xdr:cNvPr>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BA256323-E8FF-481F-A224-1A742BDA5675}"/>
            </a:ext>
          </a:extLst>
        </xdr:cNvPr>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1F2F6096-8DC6-471B-AC63-72484472E030}"/>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118762</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DF2E2455-B3E2-4424-9437-A8A2B45B804E}"/>
            </a:ext>
          </a:extLst>
        </xdr:cNvPr>
        <xdr:cNvSpPr txBox="1"/>
      </xdr:nvSpPr>
      <xdr:spPr>
        <a:xfrm>
          <a:off x="152660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103522</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40DBA2E5-5013-4E92-A0FA-C9FA057CADDC}"/>
            </a:ext>
          </a:extLst>
        </xdr:cNvPr>
        <xdr:cNvSpPr txBox="1"/>
      </xdr:nvSpPr>
      <xdr:spPr>
        <a:xfrm>
          <a:off x="14389744"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76852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6ED767C9-0261-41D8-8EAE-B197D571BA86}"/>
            </a:ext>
          </a:extLst>
        </xdr:cNvPr>
        <xdr:cNvSpPr txBox="1"/>
      </xdr:nvSpPr>
      <xdr:spPr>
        <a:xfrm>
          <a:off x="13500744" y="57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1030F4BA-0C43-4698-8E04-D6C72C881C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4A83E1A1-1986-475E-B47D-8F91A2F07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67F4C3AA-E06C-4A0E-914F-66FF49DE990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9F4FDAE7-083C-4022-9380-672AB96B80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829131B1-8163-4CC0-9E9F-23869514586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3F3FF06B-6A59-4C6E-951F-AFDFB28F25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5508A7C4-8058-4D9E-9778-E886D23B259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4CDB0DBD-C2D7-405B-A5EC-A978A24ED72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633528ED-2C72-485C-9BAC-DF5A99F7BAD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882D180B-80D7-4603-9318-1616EA0B54B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9D9FA683-05DD-4509-9BD7-74B4DC831EA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4E49AF09-BC3F-4E3E-A5BB-1F49026C8B2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AB97D23A-6104-4397-B9B6-9DFF5E177DF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4146A457-98EE-4910-B1E0-3EDA994F78E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7CFD8404-D876-42E8-941A-9FD4BFBAB2F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70FA4C34-9561-4A27-8ACB-FB8319D3633B}"/>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717B82C5-5378-4002-AD12-2F77899F0BA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D3D4529D-6B74-44FE-9B1E-5B9AD8566F2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53B26093-2793-4BAD-8397-11D492682E5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C95E13C1-DE17-41BF-AA48-A49571D83A6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D27B05A3-6D7C-4862-8957-3F9DFF9C69A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AD236342-3EF7-4B08-9386-2967FC02AA9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A08BC276-B7D4-4D2C-A09D-521C90BCD61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568" name="直線コネクタ 567">
          <a:extLst>
            <a:ext uri="{FF2B5EF4-FFF2-40B4-BE49-F238E27FC236}">
              <a16:creationId xmlns:a16="http://schemas.microsoft.com/office/drawing/2014/main" id="{BA7BA73F-A76E-461C-B8D9-2DA0BDFEDD21}"/>
            </a:ext>
          </a:extLst>
        </xdr:cNvPr>
        <xdr:cNvCxnSpPr/>
      </xdr:nvCxnSpPr>
      <xdr:spPr>
        <a:xfrm flipV="1">
          <a:off x="221608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569" name="【一般廃棄物処理施設】&#10;一人当たり有形固定資産（償却資産）額最小値テキスト">
          <a:extLst>
            <a:ext uri="{FF2B5EF4-FFF2-40B4-BE49-F238E27FC236}">
              <a16:creationId xmlns:a16="http://schemas.microsoft.com/office/drawing/2014/main" id="{5DAF046E-9199-4A70-A187-714860BCD8CA}"/>
            </a:ext>
          </a:extLst>
        </xdr:cNvPr>
        <xdr:cNvSpPr txBox="1"/>
      </xdr:nvSpPr>
      <xdr:spPr>
        <a:xfrm>
          <a:off x="221996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570" name="直線コネクタ 569">
          <a:extLst>
            <a:ext uri="{FF2B5EF4-FFF2-40B4-BE49-F238E27FC236}">
              <a16:creationId xmlns:a16="http://schemas.microsoft.com/office/drawing/2014/main" id="{B4CC72A0-CEE9-4BF6-93AB-88286A50D627}"/>
            </a:ext>
          </a:extLst>
        </xdr:cNvPr>
        <xdr:cNvCxnSpPr/>
      </xdr:nvCxnSpPr>
      <xdr:spPr>
        <a:xfrm>
          <a:off x="22072600" y="722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CA8D8FC0-5352-493F-B7E7-AE390151A558}"/>
            </a:ext>
          </a:extLst>
        </xdr:cNvPr>
        <xdr:cNvSpPr txBox="1"/>
      </xdr:nvSpPr>
      <xdr:spPr>
        <a:xfrm>
          <a:off x="221996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572" name="直線コネクタ 571">
          <a:extLst>
            <a:ext uri="{FF2B5EF4-FFF2-40B4-BE49-F238E27FC236}">
              <a16:creationId xmlns:a16="http://schemas.microsoft.com/office/drawing/2014/main" id="{D8008FCD-7166-498C-B07D-F05879464F0D}"/>
            </a:ext>
          </a:extLst>
        </xdr:cNvPr>
        <xdr:cNvCxnSpPr/>
      </xdr:nvCxnSpPr>
      <xdr:spPr>
        <a:xfrm>
          <a:off x="22072600" y="580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12B655B6-D173-4367-83B3-A599084ED7C7}"/>
            </a:ext>
          </a:extLst>
        </xdr:cNvPr>
        <xdr:cNvSpPr txBox="1"/>
      </xdr:nvSpPr>
      <xdr:spPr>
        <a:xfrm>
          <a:off x="221996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574" name="フローチャート: 判断 573">
          <a:extLst>
            <a:ext uri="{FF2B5EF4-FFF2-40B4-BE49-F238E27FC236}">
              <a16:creationId xmlns:a16="http://schemas.microsoft.com/office/drawing/2014/main" id="{EB510494-7978-45B8-B1CB-8FE7511ADAB2}"/>
            </a:ext>
          </a:extLst>
        </xdr:cNvPr>
        <xdr:cNvSpPr/>
      </xdr:nvSpPr>
      <xdr:spPr>
        <a:xfrm>
          <a:off x="221107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575" name="フローチャート: 判断 574">
          <a:extLst>
            <a:ext uri="{FF2B5EF4-FFF2-40B4-BE49-F238E27FC236}">
              <a16:creationId xmlns:a16="http://schemas.microsoft.com/office/drawing/2014/main" id="{7E2F7430-6AA9-494A-86B9-9C9B8F60E705}"/>
            </a:ext>
          </a:extLst>
        </xdr:cNvPr>
        <xdr:cNvSpPr/>
      </xdr:nvSpPr>
      <xdr:spPr>
        <a:xfrm>
          <a:off x="21272500" y="677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576" name="フローチャート: 判断 575">
          <a:extLst>
            <a:ext uri="{FF2B5EF4-FFF2-40B4-BE49-F238E27FC236}">
              <a16:creationId xmlns:a16="http://schemas.microsoft.com/office/drawing/2014/main" id="{1B5543DC-472E-4334-AD83-B1A5F9A13853}"/>
            </a:ext>
          </a:extLst>
        </xdr:cNvPr>
        <xdr:cNvSpPr/>
      </xdr:nvSpPr>
      <xdr:spPr>
        <a:xfrm>
          <a:off x="20383500"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577" name="フローチャート: 判断 576">
          <a:extLst>
            <a:ext uri="{FF2B5EF4-FFF2-40B4-BE49-F238E27FC236}">
              <a16:creationId xmlns:a16="http://schemas.microsoft.com/office/drawing/2014/main" id="{365C6C5B-EE71-4344-8204-D815FA821D92}"/>
            </a:ext>
          </a:extLst>
        </xdr:cNvPr>
        <xdr:cNvSpPr/>
      </xdr:nvSpPr>
      <xdr:spPr>
        <a:xfrm>
          <a:off x="1949450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78" name="フローチャート: 判断 577">
          <a:extLst>
            <a:ext uri="{FF2B5EF4-FFF2-40B4-BE49-F238E27FC236}">
              <a16:creationId xmlns:a16="http://schemas.microsoft.com/office/drawing/2014/main" id="{FA92C6DD-5B37-47D5-974C-FCF8FBB97D5B}"/>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0F69881-CFF1-4F0E-AEAB-F1E1F700D63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1432E5C-BA88-4E31-919F-50EAA50E28D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CF764CF-1F1C-489E-9DB5-9A9B826476C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606EF942-AC89-4800-93B0-F64E6EE77C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38CF54C-9109-46F8-8907-7F427BA1048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124830</xdr:rowOff>
    </xdr:from>
    <xdr:to>
      <xdr:col>116</xdr:col>
      <xdr:colOff>114300</xdr:colOff>
      <xdr:row>41</xdr:row>
      <xdr:rowOff>54980</xdr:rowOff>
    </xdr:to>
    <xdr:sp macro="" textlink="">
      <xdr:nvSpPr>
        <xdr:cNvPr id="584" name="楕円 583">
          <a:extLst>
            <a:ext uri="{FF2B5EF4-FFF2-40B4-BE49-F238E27FC236}">
              <a16:creationId xmlns:a16="http://schemas.microsoft.com/office/drawing/2014/main" id="{912A2F3B-DADE-41D3-9D26-70B9DCDB8BC7}"/>
            </a:ext>
          </a:extLst>
        </xdr:cNvPr>
        <xdr:cNvSpPr/>
      </xdr:nvSpPr>
      <xdr:spPr>
        <a:xfrm>
          <a:off x="22110700" y="698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103257</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7235F893-C541-481F-A9F2-86A059334163}"/>
            </a:ext>
          </a:extLst>
        </xdr:cNvPr>
        <xdr:cNvSpPr txBox="1"/>
      </xdr:nvSpPr>
      <xdr:spPr>
        <a:xfrm>
          <a:off x="22199600" y="69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156852</xdr:rowOff>
    </xdr:from>
    <xdr:to>
      <xdr:col>112</xdr:col>
      <xdr:colOff>38100</xdr:colOff>
      <xdr:row>41</xdr:row>
      <xdr:rowOff>87002</xdr:rowOff>
    </xdr:to>
    <xdr:sp macro="" textlink="">
      <xdr:nvSpPr>
        <xdr:cNvPr id="586" name="楕円 585">
          <a:extLst>
            <a:ext uri="{FF2B5EF4-FFF2-40B4-BE49-F238E27FC236}">
              <a16:creationId xmlns:a16="http://schemas.microsoft.com/office/drawing/2014/main" id="{8EA90F96-C801-402D-8CB8-98AF9CE3515C}"/>
            </a:ext>
          </a:extLst>
        </xdr:cNvPr>
        <xdr:cNvSpPr/>
      </xdr:nvSpPr>
      <xdr:spPr>
        <a:xfrm>
          <a:off x="21272500" y="70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4180</xdr:rowOff>
    </xdr:from>
    <xdr:to>
      <xdr:col>116</xdr:col>
      <xdr:colOff>63500</xdr:colOff>
      <xdr:row>41</xdr:row>
      <xdr:rowOff>36202</xdr:rowOff>
    </xdr:to>
    <xdr:cxnSp macro="">
      <xdr:nvCxnSpPr>
        <xdr:cNvPr id="587" name="直線コネクタ 586">
          <a:extLst>
            <a:ext uri="{FF2B5EF4-FFF2-40B4-BE49-F238E27FC236}">
              <a16:creationId xmlns:a16="http://schemas.microsoft.com/office/drawing/2014/main" id="{19CDCCCF-E8BD-41A6-8AE6-FDA7DB0DAEC8}"/>
            </a:ext>
          </a:extLst>
        </xdr:cNvPr>
        <xdr:cNvCxnSpPr/>
      </xdr:nvCxnSpPr>
      <xdr:spPr>
        <a:xfrm flipV="1">
          <a:off x="21323300" y="7033630"/>
          <a:ext cx="838200" cy="3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144466</xdr:rowOff>
    </xdr:from>
    <xdr:to>
      <xdr:col>107</xdr:col>
      <xdr:colOff>101600</xdr:colOff>
      <xdr:row>41</xdr:row>
      <xdr:rowOff>74616</xdr:rowOff>
    </xdr:to>
    <xdr:sp macro="" textlink="">
      <xdr:nvSpPr>
        <xdr:cNvPr id="588" name="楕円 587">
          <a:extLst>
            <a:ext uri="{FF2B5EF4-FFF2-40B4-BE49-F238E27FC236}">
              <a16:creationId xmlns:a16="http://schemas.microsoft.com/office/drawing/2014/main" id="{83E5BF99-CC11-47CC-A87B-768835911CB9}"/>
            </a:ext>
          </a:extLst>
        </xdr:cNvPr>
        <xdr:cNvSpPr/>
      </xdr:nvSpPr>
      <xdr:spPr>
        <a:xfrm>
          <a:off x="20383500" y="70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23816</xdr:rowOff>
    </xdr:from>
    <xdr:to>
      <xdr:col>111</xdr:col>
      <xdr:colOff>177800</xdr:colOff>
      <xdr:row>41</xdr:row>
      <xdr:rowOff>36202</xdr:rowOff>
    </xdr:to>
    <xdr:cxnSp macro="">
      <xdr:nvCxnSpPr>
        <xdr:cNvPr id="589" name="直線コネクタ 588">
          <a:extLst>
            <a:ext uri="{FF2B5EF4-FFF2-40B4-BE49-F238E27FC236}">
              <a16:creationId xmlns:a16="http://schemas.microsoft.com/office/drawing/2014/main" id="{5D199B90-82B0-4E6D-A072-C39AE63760D5}"/>
            </a:ext>
          </a:extLst>
        </xdr:cNvPr>
        <xdr:cNvCxnSpPr/>
      </xdr:nvCxnSpPr>
      <xdr:spPr>
        <a:xfrm>
          <a:off x="20434300" y="7053266"/>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149701</xdr:rowOff>
    </xdr:from>
    <xdr:to>
      <xdr:col>102</xdr:col>
      <xdr:colOff>165100</xdr:colOff>
      <xdr:row>41</xdr:row>
      <xdr:rowOff>79851</xdr:rowOff>
    </xdr:to>
    <xdr:sp macro="" textlink="">
      <xdr:nvSpPr>
        <xdr:cNvPr id="590" name="楕円 589">
          <a:extLst>
            <a:ext uri="{FF2B5EF4-FFF2-40B4-BE49-F238E27FC236}">
              <a16:creationId xmlns:a16="http://schemas.microsoft.com/office/drawing/2014/main" id="{522D499F-D692-40CF-890B-C021081CE939}"/>
            </a:ext>
          </a:extLst>
        </xdr:cNvPr>
        <xdr:cNvSpPr/>
      </xdr:nvSpPr>
      <xdr:spPr>
        <a:xfrm>
          <a:off x="19494500" y="700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23816</xdr:rowOff>
    </xdr:from>
    <xdr:to>
      <xdr:col>107</xdr:col>
      <xdr:colOff>50800</xdr:colOff>
      <xdr:row>41</xdr:row>
      <xdr:rowOff>29051</xdr:rowOff>
    </xdr:to>
    <xdr:cxnSp macro="">
      <xdr:nvCxnSpPr>
        <xdr:cNvPr id="591" name="直線コネクタ 590">
          <a:extLst>
            <a:ext uri="{FF2B5EF4-FFF2-40B4-BE49-F238E27FC236}">
              <a16:creationId xmlns:a16="http://schemas.microsoft.com/office/drawing/2014/main" id="{88D44EB9-3E1D-4E4C-85E6-7BDD5D62C75C}"/>
            </a:ext>
          </a:extLst>
        </xdr:cNvPr>
        <xdr:cNvCxnSpPr/>
      </xdr:nvCxnSpPr>
      <xdr:spPr>
        <a:xfrm flipV="1">
          <a:off x="19545300" y="7053266"/>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592" name="n_1aveValue【一般廃棄物処理施設】&#10;一人当たり有形固定資産（償却資産）額">
          <a:extLst>
            <a:ext uri="{FF2B5EF4-FFF2-40B4-BE49-F238E27FC236}">
              <a16:creationId xmlns:a16="http://schemas.microsoft.com/office/drawing/2014/main" id="{9C127483-2E26-49AE-AD8D-F7EB4A11BE10}"/>
            </a:ext>
          </a:extLst>
        </xdr:cNvPr>
        <xdr:cNvSpPr txBox="1"/>
      </xdr:nvSpPr>
      <xdr:spPr>
        <a:xfrm>
          <a:off x="2101109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E568D12A-D7B5-49F3-AFFF-F23A3C30C98D}"/>
            </a:ext>
          </a:extLst>
        </xdr:cNvPr>
        <xdr:cNvSpPr txBox="1"/>
      </xdr:nvSpPr>
      <xdr:spPr>
        <a:xfrm>
          <a:off x="20167111"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594" name="n_3aveValue【一般廃棄物処理施設】&#10;一人当たり有形固定資産（償却資産）額">
          <a:extLst>
            <a:ext uri="{FF2B5EF4-FFF2-40B4-BE49-F238E27FC236}">
              <a16:creationId xmlns:a16="http://schemas.microsoft.com/office/drawing/2014/main" id="{D49B8315-7568-4442-87A5-5260628306E2}"/>
            </a:ext>
          </a:extLst>
        </xdr:cNvPr>
        <xdr:cNvSpPr txBox="1"/>
      </xdr:nvSpPr>
      <xdr:spPr>
        <a:xfrm>
          <a:off x="19245795"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1F353089-D07B-499E-8F59-EF2D133594D3}"/>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78129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B8AA0E4F-6486-4D43-97A2-D6530778EAC1}"/>
            </a:ext>
          </a:extLst>
        </xdr:cNvPr>
        <xdr:cNvSpPr txBox="1"/>
      </xdr:nvSpPr>
      <xdr:spPr>
        <a:xfrm>
          <a:off x="21043411" y="710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65743</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EFDBD44A-B1DF-4B12-8231-18C974FD07F2}"/>
            </a:ext>
          </a:extLst>
        </xdr:cNvPr>
        <xdr:cNvSpPr txBox="1"/>
      </xdr:nvSpPr>
      <xdr:spPr>
        <a:xfrm>
          <a:off x="20167111" y="709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70978</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65D28E4D-CE59-4F69-B253-C85530D11D01}"/>
            </a:ext>
          </a:extLst>
        </xdr:cNvPr>
        <xdr:cNvSpPr txBox="1"/>
      </xdr:nvSpPr>
      <xdr:spPr>
        <a:xfrm>
          <a:off x="19278111" y="710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7476BBA1-D019-4B93-B71D-0B81917ED01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3A86C328-4BCC-4304-8F01-7C0C33C8FFC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39B8E10D-A956-4687-8742-3F5B29B84DB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B493DB17-5E4D-4C67-A924-2ACA809E37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D7646DB1-89DD-4AF9-9D96-0187608E58F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2AB0C3AE-9DC0-4C70-832D-BE889FC5E2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268B9957-77A7-4444-B986-443DF65712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5A256A67-445A-4960-8566-A362BDB161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8C9704B8-ADDD-4855-A284-6A851FA59E9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87DA4B61-B60C-4792-BB4F-F88BBDB29D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09" name="テキスト ボックス 608">
          <a:extLst>
            <a:ext uri="{FF2B5EF4-FFF2-40B4-BE49-F238E27FC236}">
              <a16:creationId xmlns:a16="http://schemas.microsoft.com/office/drawing/2014/main" id="{FEA5D419-7ADC-41F0-8D43-9842AD0D5EF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0" name="直線コネクタ 609">
          <a:extLst>
            <a:ext uri="{FF2B5EF4-FFF2-40B4-BE49-F238E27FC236}">
              <a16:creationId xmlns:a16="http://schemas.microsoft.com/office/drawing/2014/main" id="{E72B7917-74F7-4827-9CF3-49565BE8817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1" name="テキスト ボックス 610">
          <a:extLst>
            <a:ext uri="{FF2B5EF4-FFF2-40B4-BE49-F238E27FC236}">
              <a16:creationId xmlns:a16="http://schemas.microsoft.com/office/drawing/2014/main" id="{30227D0F-C753-44CB-A0ED-46DAFC69821A}"/>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2" name="直線コネクタ 611">
          <a:extLst>
            <a:ext uri="{FF2B5EF4-FFF2-40B4-BE49-F238E27FC236}">
              <a16:creationId xmlns:a16="http://schemas.microsoft.com/office/drawing/2014/main" id="{D7D21978-24E8-4FDB-8FC3-99885D50A33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3" name="テキスト ボックス 612">
          <a:extLst>
            <a:ext uri="{FF2B5EF4-FFF2-40B4-BE49-F238E27FC236}">
              <a16:creationId xmlns:a16="http://schemas.microsoft.com/office/drawing/2014/main" id="{562EA63D-A92B-4B8C-8514-B7E17B26371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4" name="直線コネクタ 613">
          <a:extLst>
            <a:ext uri="{FF2B5EF4-FFF2-40B4-BE49-F238E27FC236}">
              <a16:creationId xmlns:a16="http://schemas.microsoft.com/office/drawing/2014/main" id="{6A946CD8-6126-4C44-93F0-8FE74FB8ECD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5" name="テキスト ボックス 614">
          <a:extLst>
            <a:ext uri="{FF2B5EF4-FFF2-40B4-BE49-F238E27FC236}">
              <a16:creationId xmlns:a16="http://schemas.microsoft.com/office/drawing/2014/main" id="{8896DC4E-9CB6-45FE-8D60-D0C53A2BB8C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6" name="直線コネクタ 615">
          <a:extLst>
            <a:ext uri="{FF2B5EF4-FFF2-40B4-BE49-F238E27FC236}">
              <a16:creationId xmlns:a16="http://schemas.microsoft.com/office/drawing/2014/main" id="{BB9EA0A3-1ABC-4D38-8DEE-A2B1940BA8A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7" name="テキスト ボックス 616">
          <a:extLst>
            <a:ext uri="{FF2B5EF4-FFF2-40B4-BE49-F238E27FC236}">
              <a16:creationId xmlns:a16="http://schemas.microsoft.com/office/drawing/2014/main" id="{72BBACB2-1A60-4ED0-9065-D136F916290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8" name="直線コネクタ 617">
          <a:extLst>
            <a:ext uri="{FF2B5EF4-FFF2-40B4-BE49-F238E27FC236}">
              <a16:creationId xmlns:a16="http://schemas.microsoft.com/office/drawing/2014/main" id="{0A3F1C62-9FE8-435A-B28F-86F648D25C3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9" name="テキスト ボックス 618">
          <a:extLst>
            <a:ext uri="{FF2B5EF4-FFF2-40B4-BE49-F238E27FC236}">
              <a16:creationId xmlns:a16="http://schemas.microsoft.com/office/drawing/2014/main" id="{2B54054F-D664-486D-AC33-701F000D137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0" name="直線コネクタ 619">
          <a:extLst>
            <a:ext uri="{FF2B5EF4-FFF2-40B4-BE49-F238E27FC236}">
              <a16:creationId xmlns:a16="http://schemas.microsoft.com/office/drawing/2014/main" id="{31C93609-24C4-4ED8-9917-742723F3878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1" name="テキスト ボックス 620">
          <a:extLst>
            <a:ext uri="{FF2B5EF4-FFF2-40B4-BE49-F238E27FC236}">
              <a16:creationId xmlns:a16="http://schemas.microsoft.com/office/drawing/2014/main" id="{54310A1F-2DED-4778-8405-AC14D92605E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2EF7A32B-DD6B-4A87-B1FB-8B6F40B415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3" name="テキスト ボックス 622">
          <a:extLst>
            <a:ext uri="{FF2B5EF4-FFF2-40B4-BE49-F238E27FC236}">
              <a16:creationId xmlns:a16="http://schemas.microsoft.com/office/drawing/2014/main" id="{794A7B2C-AAE9-40FB-BC97-00B69CD4446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558E5F02-20F8-47F3-8D5E-3A9C35B3F5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625" name="直線コネクタ 624">
          <a:extLst>
            <a:ext uri="{FF2B5EF4-FFF2-40B4-BE49-F238E27FC236}">
              <a16:creationId xmlns:a16="http://schemas.microsoft.com/office/drawing/2014/main" id="{9CA0E69D-9B72-471E-B961-0EA14F1FB663}"/>
            </a:ext>
          </a:extLst>
        </xdr:cNvPr>
        <xdr:cNvCxnSpPr/>
      </xdr:nvCxnSpPr>
      <xdr:spPr>
        <a:xfrm flipV="1">
          <a:off x="16318864"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E4DF2509-7B28-4E9C-95A3-DD3DA50F546B}"/>
            </a:ext>
          </a:extLst>
        </xdr:cNvPr>
        <xdr:cNvSpPr txBox="1"/>
      </xdr:nvSpPr>
      <xdr:spPr>
        <a:xfrm>
          <a:off x="16357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627" name="直線コネクタ 626">
          <a:extLst>
            <a:ext uri="{FF2B5EF4-FFF2-40B4-BE49-F238E27FC236}">
              <a16:creationId xmlns:a16="http://schemas.microsoft.com/office/drawing/2014/main" id="{E109DCB4-C774-4199-B5DA-9B4B987232A8}"/>
            </a:ext>
          </a:extLst>
        </xdr:cNvPr>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FFC9177B-9378-4999-AA9F-403BF894AFAB}"/>
            </a:ext>
          </a:extLst>
        </xdr:cNvPr>
        <xdr:cNvSpPr txBox="1"/>
      </xdr:nvSpPr>
      <xdr:spPr>
        <a:xfrm>
          <a:off x="16357600"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9" name="直線コネクタ 628">
          <a:extLst>
            <a:ext uri="{FF2B5EF4-FFF2-40B4-BE49-F238E27FC236}">
              <a16:creationId xmlns:a16="http://schemas.microsoft.com/office/drawing/2014/main" id="{A82FAC0E-415A-485E-8D29-FD7356766493}"/>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F9C0596A-1213-4755-9B8B-3147D975C130}"/>
            </a:ext>
          </a:extLst>
        </xdr:cNvPr>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631" name="フローチャート: 判断 630">
          <a:extLst>
            <a:ext uri="{FF2B5EF4-FFF2-40B4-BE49-F238E27FC236}">
              <a16:creationId xmlns:a16="http://schemas.microsoft.com/office/drawing/2014/main" id="{2A94D807-9444-4DBC-A9B4-1A94E7DC62C8}"/>
            </a:ext>
          </a:extLst>
        </xdr:cNvPr>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632" name="フローチャート: 判断 631">
          <a:extLst>
            <a:ext uri="{FF2B5EF4-FFF2-40B4-BE49-F238E27FC236}">
              <a16:creationId xmlns:a16="http://schemas.microsoft.com/office/drawing/2014/main" id="{2CDD9FF2-BC58-4613-BBD4-5B5C13DD0B2C}"/>
            </a:ext>
          </a:extLst>
        </xdr:cNvPr>
        <xdr:cNvSpPr/>
      </xdr:nvSpPr>
      <xdr:spPr>
        <a:xfrm>
          <a:off x="15430500"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633" name="フローチャート: 判断 632">
          <a:extLst>
            <a:ext uri="{FF2B5EF4-FFF2-40B4-BE49-F238E27FC236}">
              <a16:creationId xmlns:a16="http://schemas.microsoft.com/office/drawing/2014/main" id="{9CB1C132-0BAF-495A-92BF-34D2194587F0}"/>
            </a:ext>
          </a:extLst>
        </xdr:cNvPr>
        <xdr:cNvSpPr/>
      </xdr:nvSpPr>
      <xdr:spPr>
        <a:xfrm>
          <a:off x="145415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634" name="フローチャート: 判断 633">
          <a:extLst>
            <a:ext uri="{FF2B5EF4-FFF2-40B4-BE49-F238E27FC236}">
              <a16:creationId xmlns:a16="http://schemas.microsoft.com/office/drawing/2014/main" id="{7005D568-EFAC-48CF-A464-F9E5053E9784}"/>
            </a:ext>
          </a:extLst>
        </xdr:cNvPr>
        <xdr:cNvSpPr/>
      </xdr:nvSpPr>
      <xdr:spPr>
        <a:xfrm>
          <a:off x="13652500" y="987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635" name="フローチャート: 判断 634">
          <a:extLst>
            <a:ext uri="{FF2B5EF4-FFF2-40B4-BE49-F238E27FC236}">
              <a16:creationId xmlns:a16="http://schemas.microsoft.com/office/drawing/2014/main" id="{1EA0D8A6-829D-4432-8AD5-E32755FE1CCB}"/>
            </a:ext>
          </a:extLst>
        </xdr:cNvPr>
        <xdr:cNvSpPr/>
      </xdr:nvSpPr>
      <xdr:spPr>
        <a:xfrm>
          <a:off x="12763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8663BBAA-072E-4EDE-8611-6314E6F6F84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5F93E47-0CD0-4AD9-A9C5-7930FC8832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2865C87-1173-4E67-AB1B-615317EA155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36EB19C-663B-4DEE-8B64-983480ED696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C6C0798-BD86-4E9B-B078-E586D77078D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11249</xdr:rowOff>
    </xdr:from>
    <xdr:to>
      <xdr:col>85</xdr:col>
      <xdr:colOff>177800</xdr:colOff>
      <xdr:row>62</xdr:row>
      <xdr:rowOff>112849</xdr:rowOff>
    </xdr:to>
    <xdr:sp macro="" textlink="">
      <xdr:nvSpPr>
        <xdr:cNvPr id="641" name="楕円 640">
          <a:extLst>
            <a:ext uri="{FF2B5EF4-FFF2-40B4-BE49-F238E27FC236}">
              <a16:creationId xmlns:a16="http://schemas.microsoft.com/office/drawing/2014/main" id="{4A57DD30-A6D0-48B5-B1AF-EBC7027B0B15}"/>
            </a:ext>
          </a:extLst>
        </xdr:cNvPr>
        <xdr:cNvSpPr/>
      </xdr:nvSpPr>
      <xdr:spPr>
        <a:xfrm>
          <a:off x="16268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161126</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4D06DB29-738C-47FF-B338-63D90886572B}"/>
            </a:ext>
          </a:extLst>
        </xdr:cNvPr>
        <xdr:cNvSpPr txBox="1"/>
      </xdr:nvSpPr>
      <xdr:spPr>
        <a:xfrm>
          <a:off x="16357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643" name="楕円 642">
          <a:extLst>
            <a:ext uri="{FF2B5EF4-FFF2-40B4-BE49-F238E27FC236}">
              <a16:creationId xmlns:a16="http://schemas.microsoft.com/office/drawing/2014/main" id="{41F0D7B1-B2B6-4D67-AF09-61B754A5156D}"/>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62049</xdr:rowOff>
    </xdr:to>
    <xdr:cxnSp macro="">
      <xdr:nvCxnSpPr>
        <xdr:cNvPr id="644" name="直線コネクタ 643">
          <a:extLst>
            <a:ext uri="{FF2B5EF4-FFF2-40B4-BE49-F238E27FC236}">
              <a16:creationId xmlns:a16="http://schemas.microsoft.com/office/drawing/2014/main" id="{326A4BE5-13E0-4C56-87D0-0A90E4A6554F}"/>
            </a:ext>
          </a:extLst>
        </xdr:cNvPr>
        <xdr:cNvCxnSpPr/>
      </xdr:nvCxnSpPr>
      <xdr:spPr>
        <a:xfrm>
          <a:off x="15481300" y="106299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58601</xdr:rowOff>
    </xdr:from>
    <xdr:to>
      <xdr:col>76</xdr:col>
      <xdr:colOff>165100</xdr:colOff>
      <xdr:row>61</xdr:row>
      <xdr:rowOff>160201</xdr:rowOff>
    </xdr:to>
    <xdr:sp macro="" textlink="">
      <xdr:nvSpPr>
        <xdr:cNvPr id="645" name="楕円 644">
          <a:extLst>
            <a:ext uri="{FF2B5EF4-FFF2-40B4-BE49-F238E27FC236}">
              <a16:creationId xmlns:a16="http://schemas.microsoft.com/office/drawing/2014/main" id="{91E413C8-B79B-494F-9517-7F4607627568}"/>
            </a:ext>
          </a:extLst>
        </xdr:cNvPr>
        <xdr:cNvSpPr/>
      </xdr:nvSpPr>
      <xdr:spPr>
        <a:xfrm>
          <a:off x="14541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109401</xdr:rowOff>
    </xdr:from>
    <xdr:to>
      <xdr:col>81</xdr:col>
      <xdr:colOff>50800</xdr:colOff>
      <xdr:row>62</xdr:row>
      <xdr:rowOff>0</xdr:rowOff>
    </xdr:to>
    <xdr:cxnSp macro="">
      <xdr:nvCxnSpPr>
        <xdr:cNvPr id="646" name="直線コネクタ 645">
          <a:extLst>
            <a:ext uri="{FF2B5EF4-FFF2-40B4-BE49-F238E27FC236}">
              <a16:creationId xmlns:a16="http://schemas.microsoft.com/office/drawing/2014/main" id="{0331E1B3-1C9C-490B-87CC-89450A1C0348}"/>
            </a:ext>
          </a:extLst>
        </xdr:cNvPr>
        <xdr:cNvCxnSpPr/>
      </xdr:nvCxnSpPr>
      <xdr:spPr>
        <a:xfrm>
          <a:off x="14592300" y="105678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647" name="楕円 646">
          <a:extLst>
            <a:ext uri="{FF2B5EF4-FFF2-40B4-BE49-F238E27FC236}">
              <a16:creationId xmlns:a16="http://schemas.microsoft.com/office/drawing/2014/main" id="{CEDB2840-2A34-4AEB-B3AB-360E21BDCF1C}"/>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47353</xdr:rowOff>
    </xdr:from>
    <xdr:to>
      <xdr:col>76</xdr:col>
      <xdr:colOff>114300</xdr:colOff>
      <xdr:row>61</xdr:row>
      <xdr:rowOff>109401</xdr:rowOff>
    </xdr:to>
    <xdr:cxnSp macro="">
      <xdr:nvCxnSpPr>
        <xdr:cNvPr id="648" name="直線コネクタ 647">
          <a:extLst>
            <a:ext uri="{FF2B5EF4-FFF2-40B4-BE49-F238E27FC236}">
              <a16:creationId xmlns:a16="http://schemas.microsoft.com/office/drawing/2014/main" id="{C7DA8BB7-9679-402E-B523-8D596BAFF74B}"/>
            </a:ext>
          </a:extLst>
        </xdr:cNvPr>
        <xdr:cNvCxnSpPr/>
      </xdr:nvCxnSpPr>
      <xdr:spPr>
        <a:xfrm>
          <a:off x="13703300" y="1050580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66766</xdr:rowOff>
    </xdr:from>
    <xdr:to>
      <xdr:col>67</xdr:col>
      <xdr:colOff>101600</xdr:colOff>
      <xdr:row>60</xdr:row>
      <xdr:rowOff>168366</xdr:rowOff>
    </xdr:to>
    <xdr:sp macro="" textlink="">
      <xdr:nvSpPr>
        <xdr:cNvPr id="649" name="楕円 648">
          <a:extLst>
            <a:ext uri="{FF2B5EF4-FFF2-40B4-BE49-F238E27FC236}">
              <a16:creationId xmlns:a16="http://schemas.microsoft.com/office/drawing/2014/main" id="{461DA009-7B01-4205-977E-A4CAD9AFC4A9}"/>
            </a:ext>
          </a:extLst>
        </xdr:cNvPr>
        <xdr:cNvSpPr/>
      </xdr:nvSpPr>
      <xdr:spPr>
        <a:xfrm>
          <a:off x="12763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61</xdr:row>
      <xdr:rowOff>47353</xdr:rowOff>
    </xdr:to>
    <xdr:cxnSp macro="">
      <xdr:nvCxnSpPr>
        <xdr:cNvPr id="650" name="直線コネクタ 649">
          <a:extLst>
            <a:ext uri="{FF2B5EF4-FFF2-40B4-BE49-F238E27FC236}">
              <a16:creationId xmlns:a16="http://schemas.microsoft.com/office/drawing/2014/main" id="{96E3B91D-2EFE-4C03-9A80-9AD6BE88FF08}"/>
            </a:ext>
          </a:extLst>
        </xdr:cNvPr>
        <xdr:cNvCxnSpPr/>
      </xdr:nvCxnSpPr>
      <xdr:spPr>
        <a:xfrm>
          <a:off x="12814300" y="10404566"/>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162033</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4A86FD4D-7116-4F05-9AC7-42CB4F5D1C69}"/>
            </a:ext>
          </a:extLst>
        </xdr:cNvPr>
        <xdr:cNvSpPr txBox="1"/>
      </xdr:nvSpPr>
      <xdr:spPr>
        <a:xfrm>
          <a:off x="15266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8F652E39-8A7F-403F-8EA0-104F8BF98F41}"/>
            </a:ext>
          </a:extLst>
        </xdr:cNvPr>
        <xdr:cNvSpPr txBox="1"/>
      </xdr:nvSpPr>
      <xdr:spPr>
        <a:xfrm>
          <a:off x="143897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FA28D57A-BDB1-44E7-8CD7-FC0BFB50A781}"/>
            </a:ext>
          </a:extLst>
        </xdr:cNvPr>
        <xdr:cNvSpPr txBox="1"/>
      </xdr:nvSpPr>
      <xdr:spPr>
        <a:xfrm>
          <a:off x="1350074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B71B81F6-1DB3-4737-AFF2-280F297D62FB}"/>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94506FEB-6051-4F74-81EE-40FE56F404AC}"/>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151328</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73535A9F-82C2-49A6-9012-02312B21F364}"/>
            </a:ext>
          </a:extLst>
        </xdr:cNvPr>
        <xdr:cNvSpPr txBox="1"/>
      </xdr:nvSpPr>
      <xdr:spPr>
        <a:xfrm>
          <a:off x="14389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2C66F62C-8CAC-4F6E-9A1C-289509F6E855}"/>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159493</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BCD85C0-444D-40BF-95EA-0E06EAE76118}"/>
            </a:ext>
          </a:extLst>
        </xdr:cNvPr>
        <xdr:cNvSpPr txBox="1"/>
      </xdr:nvSpPr>
      <xdr:spPr>
        <a:xfrm>
          <a:off x="12611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8F8E5A17-5CDE-4927-9377-0E70A2AC56B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382A753E-5B13-4057-A585-CF80CAB016A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6062A00D-6B39-4045-801B-3DCDD14F58B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6D379018-00AA-42B4-A77F-C747C9C9EA8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C1C65C38-C2F5-4F1D-A499-CC2C1E6E8AF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73A02A34-36CE-4F2C-8768-B2037DB02D8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384506F3-8172-44FB-8572-2078290822A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A83CC2E1-BBD4-4EDB-B4F8-7D20D787687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425372F-B5DF-49B9-93F3-4AE1B6B300C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5E1923A7-4439-403B-87C4-A2632A22F91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EC8D5BDC-B7CE-48ED-928C-F8E052010D5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CB2667B9-064B-49B8-B19F-6FCD3646FF0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376FAF30-FC8C-4CEF-8087-4AFF4842FD4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6731DA99-CBAC-494E-A409-C9D92F725D1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9C72F01F-7622-4FAB-B3B3-9B9EB3D50EC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81C2F649-FD15-412C-820F-F57BF8BCF44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E586C87E-A9D4-445B-842C-D0951EB904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C106A152-F9AB-4616-B032-4F870161B6C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D922B36A-DFF7-405F-98CD-D37E4D5A97F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BF58762E-32D3-4DEE-82AB-197FE079CB6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FCFDB9F8-421C-4908-B2C6-05CDFA8670E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32FE8DD4-F8F7-483B-8243-67E4B0E9E73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498EC6E2-CF7B-4226-A1FB-DA3AD80D8BE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682" name="直線コネクタ 681">
          <a:extLst>
            <a:ext uri="{FF2B5EF4-FFF2-40B4-BE49-F238E27FC236}">
              <a16:creationId xmlns:a16="http://schemas.microsoft.com/office/drawing/2014/main" id="{3FD63546-9A01-492B-A63D-97D466E25209}"/>
            </a:ext>
          </a:extLst>
        </xdr:cNvPr>
        <xdr:cNvCxnSpPr/>
      </xdr:nvCxnSpPr>
      <xdr:spPr>
        <a:xfrm flipV="1">
          <a:off x="221608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71F931B2-4A5F-4F19-BE1E-8F8ED611BA78}"/>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4" name="直線コネクタ 683">
          <a:extLst>
            <a:ext uri="{FF2B5EF4-FFF2-40B4-BE49-F238E27FC236}">
              <a16:creationId xmlns:a16="http://schemas.microsoft.com/office/drawing/2014/main" id="{13AB7C83-7EFF-41BF-A0FA-744302B0A2DA}"/>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25BE805A-95D3-4FA8-A580-C7B36E8AB4C1}"/>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86" name="直線コネクタ 685">
          <a:extLst>
            <a:ext uri="{FF2B5EF4-FFF2-40B4-BE49-F238E27FC236}">
              <a16:creationId xmlns:a16="http://schemas.microsoft.com/office/drawing/2014/main" id="{B2F20919-4371-4AD9-A187-7C6F599E2CB8}"/>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2EF83397-1DA6-4ED1-97E9-E385193DB5D5}"/>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88" name="フローチャート: 判断 687">
          <a:extLst>
            <a:ext uri="{FF2B5EF4-FFF2-40B4-BE49-F238E27FC236}">
              <a16:creationId xmlns:a16="http://schemas.microsoft.com/office/drawing/2014/main" id="{1D3BAE81-FDB6-441F-BB9F-EE5B40FE62E2}"/>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689" name="フローチャート: 判断 688">
          <a:extLst>
            <a:ext uri="{FF2B5EF4-FFF2-40B4-BE49-F238E27FC236}">
              <a16:creationId xmlns:a16="http://schemas.microsoft.com/office/drawing/2014/main" id="{653EE679-BEA0-4C57-B4BD-BF37CBEE8EBA}"/>
            </a:ext>
          </a:extLst>
        </xdr:cNvPr>
        <xdr:cNvSpPr/>
      </xdr:nvSpPr>
      <xdr:spPr>
        <a:xfrm>
          <a:off x="21272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690" name="フローチャート: 判断 689">
          <a:extLst>
            <a:ext uri="{FF2B5EF4-FFF2-40B4-BE49-F238E27FC236}">
              <a16:creationId xmlns:a16="http://schemas.microsoft.com/office/drawing/2014/main" id="{001F6F11-2A9E-46D9-A706-6C8DF5D5CDA5}"/>
            </a:ext>
          </a:extLst>
        </xdr:cNvPr>
        <xdr:cNvSpPr/>
      </xdr:nvSpPr>
      <xdr:spPr>
        <a:xfrm>
          <a:off x="20383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91" name="フローチャート: 判断 690">
          <a:extLst>
            <a:ext uri="{FF2B5EF4-FFF2-40B4-BE49-F238E27FC236}">
              <a16:creationId xmlns:a16="http://schemas.microsoft.com/office/drawing/2014/main" id="{F7975EDB-1C50-41DC-8EF0-7911EB89CD79}"/>
            </a:ext>
          </a:extLst>
        </xdr:cNvPr>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692" name="フローチャート: 判断 691">
          <a:extLst>
            <a:ext uri="{FF2B5EF4-FFF2-40B4-BE49-F238E27FC236}">
              <a16:creationId xmlns:a16="http://schemas.microsoft.com/office/drawing/2014/main" id="{22A9F2C3-1AD2-45D2-8EA5-3DD8349DAA10}"/>
            </a:ext>
          </a:extLst>
        </xdr:cNvPr>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F4721CC-5ADE-428D-94DE-66734A5F48F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9215051E-FEAE-4C87-B104-58705DC562B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9C144B6-7CA4-4749-8305-E1DD90B3216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E153EA5-B30A-4CA9-9135-7E7F8D807BC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9497B05-30A6-496B-A61C-A9DE6FABBD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67310</xdr:rowOff>
    </xdr:from>
    <xdr:to>
      <xdr:col>116</xdr:col>
      <xdr:colOff>114300</xdr:colOff>
      <xdr:row>63</xdr:row>
      <xdr:rowOff>168910</xdr:rowOff>
    </xdr:to>
    <xdr:sp macro="" textlink="">
      <xdr:nvSpPr>
        <xdr:cNvPr id="698" name="楕円 697">
          <a:extLst>
            <a:ext uri="{FF2B5EF4-FFF2-40B4-BE49-F238E27FC236}">
              <a16:creationId xmlns:a16="http://schemas.microsoft.com/office/drawing/2014/main" id="{F443FFAE-8929-455E-84AA-BB131A766CA4}"/>
            </a:ext>
          </a:extLst>
        </xdr:cNvPr>
        <xdr:cNvSpPr/>
      </xdr:nvSpPr>
      <xdr:spPr>
        <a:xfrm>
          <a:off x="22110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153687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B3D73CE8-1EA7-464F-810D-A61D52F5BB08}"/>
            </a:ext>
          </a:extLst>
        </xdr:cNvPr>
        <xdr:cNvSpPr txBox="1"/>
      </xdr:nvSpPr>
      <xdr:spPr>
        <a:xfrm>
          <a:off x="22199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67310</xdr:rowOff>
    </xdr:from>
    <xdr:to>
      <xdr:col>112</xdr:col>
      <xdr:colOff>38100</xdr:colOff>
      <xdr:row>63</xdr:row>
      <xdr:rowOff>168910</xdr:rowOff>
    </xdr:to>
    <xdr:sp macro="" textlink="">
      <xdr:nvSpPr>
        <xdr:cNvPr id="700" name="楕円 699">
          <a:extLst>
            <a:ext uri="{FF2B5EF4-FFF2-40B4-BE49-F238E27FC236}">
              <a16:creationId xmlns:a16="http://schemas.microsoft.com/office/drawing/2014/main" id="{9AC532AC-07AD-45C0-B5C5-BDAD07A81CA9}"/>
            </a:ext>
          </a:extLst>
        </xdr:cNvPr>
        <xdr:cNvSpPr/>
      </xdr:nvSpPr>
      <xdr:spPr>
        <a:xfrm>
          <a:off x="21272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118110</xdr:rowOff>
    </xdr:from>
    <xdr:to>
      <xdr:col>116</xdr:col>
      <xdr:colOff>63500</xdr:colOff>
      <xdr:row>63</xdr:row>
      <xdr:rowOff>118110</xdr:rowOff>
    </xdr:to>
    <xdr:cxnSp macro="">
      <xdr:nvCxnSpPr>
        <xdr:cNvPr id="701" name="直線コネクタ 700">
          <a:extLst>
            <a:ext uri="{FF2B5EF4-FFF2-40B4-BE49-F238E27FC236}">
              <a16:creationId xmlns:a16="http://schemas.microsoft.com/office/drawing/2014/main" id="{2D84BDDB-E901-431B-8B52-86D5289CD71E}"/>
            </a:ext>
          </a:extLst>
        </xdr:cNvPr>
        <xdr:cNvCxnSpPr/>
      </xdr:nvCxnSpPr>
      <xdr:spPr>
        <a:xfrm>
          <a:off x="21323300" y="1091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02" name="楕円 701">
          <a:extLst>
            <a:ext uri="{FF2B5EF4-FFF2-40B4-BE49-F238E27FC236}">
              <a16:creationId xmlns:a16="http://schemas.microsoft.com/office/drawing/2014/main" id="{48E22375-3604-478F-8245-99EDB4D6E00E}"/>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118110</xdr:rowOff>
    </xdr:from>
    <xdr:to>
      <xdr:col>111</xdr:col>
      <xdr:colOff>177800</xdr:colOff>
      <xdr:row>63</xdr:row>
      <xdr:rowOff>118110</xdr:rowOff>
    </xdr:to>
    <xdr:cxnSp macro="">
      <xdr:nvCxnSpPr>
        <xdr:cNvPr id="703" name="直線コネクタ 702">
          <a:extLst>
            <a:ext uri="{FF2B5EF4-FFF2-40B4-BE49-F238E27FC236}">
              <a16:creationId xmlns:a16="http://schemas.microsoft.com/office/drawing/2014/main" id="{85DB0592-116D-4364-8690-648770B97D6D}"/>
            </a:ext>
          </a:extLst>
        </xdr:cNvPr>
        <xdr:cNvCxnSpPr/>
      </xdr:nvCxnSpPr>
      <xdr:spPr>
        <a:xfrm>
          <a:off x="20434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04" name="楕円 703">
          <a:extLst>
            <a:ext uri="{FF2B5EF4-FFF2-40B4-BE49-F238E27FC236}">
              <a16:creationId xmlns:a16="http://schemas.microsoft.com/office/drawing/2014/main" id="{393EC3AE-ECD8-44C1-822D-3BF8D01CAAB5}"/>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05" name="直線コネクタ 704">
          <a:extLst>
            <a:ext uri="{FF2B5EF4-FFF2-40B4-BE49-F238E27FC236}">
              <a16:creationId xmlns:a16="http://schemas.microsoft.com/office/drawing/2014/main" id="{6D508619-682C-4D24-B476-10D77AA02850}"/>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06" name="楕円 705">
          <a:extLst>
            <a:ext uri="{FF2B5EF4-FFF2-40B4-BE49-F238E27FC236}">
              <a16:creationId xmlns:a16="http://schemas.microsoft.com/office/drawing/2014/main" id="{9273612F-EE70-4801-917C-25B567366CAD}"/>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07" name="直線コネクタ 706">
          <a:extLst>
            <a:ext uri="{FF2B5EF4-FFF2-40B4-BE49-F238E27FC236}">
              <a16:creationId xmlns:a16="http://schemas.microsoft.com/office/drawing/2014/main" id="{02F2BD3E-6F38-48A7-A074-D20808706CD9}"/>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120667</xdr:rowOff>
    </xdr:from>
    <xdr:ext cx="469744" cy="259045"/>
    <xdr:sp macro="" textlink="">
      <xdr:nvSpPr>
        <xdr:cNvPr id="708" name="n_1aveValue【保健センター・保健所】&#10;一人当たり面積">
          <a:extLst>
            <a:ext uri="{FF2B5EF4-FFF2-40B4-BE49-F238E27FC236}">
              <a16:creationId xmlns:a16="http://schemas.microsoft.com/office/drawing/2014/main" id="{26E7AA3C-7B35-4E12-8221-B9930C0572D8}"/>
            </a:ext>
          </a:extLst>
        </xdr:cNvPr>
        <xdr:cNvSpPr txBox="1"/>
      </xdr:nvSpPr>
      <xdr:spPr>
        <a:xfrm>
          <a:off x="210757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709" name="n_2aveValue【保健センター・保健所】&#10;一人当たり面積">
          <a:extLst>
            <a:ext uri="{FF2B5EF4-FFF2-40B4-BE49-F238E27FC236}">
              <a16:creationId xmlns:a16="http://schemas.microsoft.com/office/drawing/2014/main" id="{894300B2-EB17-4C5B-AC1A-DFCA911C9F9F}"/>
            </a:ext>
          </a:extLst>
        </xdr:cNvPr>
        <xdr:cNvSpPr txBox="1"/>
      </xdr:nvSpPr>
      <xdr:spPr>
        <a:xfrm>
          <a:off x="20199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10" name="n_3aveValue【保健センター・保健所】&#10;一人当たり面積">
          <a:extLst>
            <a:ext uri="{FF2B5EF4-FFF2-40B4-BE49-F238E27FC236}">
              <a16:creationId xmlns:a16="http://schemas.microsoft.com/office/drawing/2014/main" id="{C4C5B408-D2B0-40EF-874A-C2CD682ED366}"/>
            </a:ext>
          </a:extLst>
        </xdr:cNvPr>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6367</xdr:rowOff>
    </xdr:from>
    <xdr:ext cx="469744" cy="259045"/>
    <xdr:sp macro="" textlink="">
      <xdr:nvSpPr>
        <xdr:cNvPr id="711" name="n_4aveValue【保健センター・保健所】&#10;一人当たり面積">
          <a:extLst>
            <a:ext uri="{FF2B5EF4-FFF2-40B4-BE49-F238E27FC236}">
              <a16:creationId xmlns:a16="http://schemas.microsoft.com/office/drawing/2014/main" id="{549E58F0-079F-4ECC-9271-2D9FD1BDBEC7}"/>
            </a:ext>
          </a:extLst>
        </xdr:cNvPr>
        <xdr:cNvSpPr txBox="1"/>
      </xdr:nvSpPr>
      <xdr:spPr>
        <a:xfrm>
          <a:off x="18421427" y="1046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160037</xdr:rowOff>
    </xdr:from>
    <xdr:ext cx="469744" cy="259045"/>
    <xdr:sp macro="" textlink="">
      <xdr:nvSpPr>
        <xdr:cNvPr id="712" name="n_1mainValue【保健センター・保健所】&#10;一人当たり面積">
          <a:extLst>
            <a:ext uri="{FF2B5EF4-FFF2-40B4-BE49-F238E27FC236}">
              <a16:creationId xmlns:a16="http://schemas.microsoft.com/office/drawing/2014/main" id="{9A8AE4F7-CE13-43BD-BAEC-2ABA98147178}"/>
            </a:ext>
          </a:extLst>
        </xdr:cNvPr>
        <xdr:cNvSpPr txBox="1"/>
      </xdr:nvSpPr>
      <xdr:spPr>
        <a:xfrm>
          <a:off x="21075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13" name="n_2mainValue【保健センター・保健所】&#10;一人当たり面積">
          <a:extLst>
            <a:ext uri="{FF2B5EF4-FFF2-40B4-BE49-F238E27FC236}">
              <a16:creationId xmlns:a16="http://schemas.microsoft.com/office/drawing/2014/main" id="{D7B174EF-07B3-42CA-A4DA-FEB1F5B5E001}"/>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14" name="n_3mainValue【保健センター・保健所】&#10;一人当たり面積">
          <a:extLst>
            <a:ext uri="{FF2B5EF4-FFF2-40B4-BE49-F238E27FC236}">
              <a16:creationId xmlns:a16="http://schemas.microsoft.com/office/drawing/2014/main" id="{0C103134-DB34-48DF-98FF-DA1128302730}"/>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15" name="n_4mainValue【保健センター・保健所】&#10;一人当たり面積">
          <a:extLst>
            <a:ext uri="{FF2B5EF4-FFF2-40B4-BE49-F238E27FC236}">
              <a16:creationId xmlns:a16="http://schemas.microsoft.com/office/drawing/2014/main" id="{9C94B309-05A7-4845-99FB-AC5643AEAB95}"/>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84D41DE7-6357-419B-967E-53179F1B5D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361178CD-0759-4B9B-A27D-B3942B87940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75804D0A-BD04-43F3-8F83-5EBDF0C1CAC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73EE56E-F593-4DF3-A058-E440EF2BA1B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5E9E72B3-D041-4224-B4DD-FA03BC4386B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35233FA2-4802-484A-8D67-4B2B24A35B4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CDAF26D5-4217-4DF6-B3E1-BA1F6B9B26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A53026B-C23F-46EE-8F2F-A4FEA70FB85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193B9E1D-458C-472F-B3B7-B11BE172956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5097B608-B9E7-476E-BA53-C40A18F31A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CE44F94A-A195-4C77-BE97-2B2AB804D5D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CB6D5E4D-FE22-44EA-AF42-2EE93396D6C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7CF4EA6C-49FB-479A-B8C1-C3C2963E5B4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D77EFC94-38BD-4278-BA9E-C6292EC1145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C11B42E-AF61-4CBE-8E31-8C800E6870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FA6844EE-C68F-4182-BF14-6292B8EDE26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145AF16E-F532-4F5C-91AB-B772335D1FF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2E3C8195-1325-4FC1-BE96-4EEC3CE478BC}"/>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93A943A5-1878-494F-905F-14FCD03DBAE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A5757B34-BA1D-4F0D-BAD5-F02E2947A1C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CF0F9FB9-91BD-45CF-BB2F-612A2AD9673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D7141206-2110-403F-83A1-06A09761C42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9893CCF3-4B3A-4B1B-A438-C07D1E0C921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14AFFFEC-60CB-4C7A-853F-D62DD11A62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740" name="直線コネクタ 739">
          <a:extLst>
            <a:ext uri="{FF2B5EF4-FFF2-40B4-BE49-F238E27FC236}">
              <a16:creationId xmlns:a16="http://schemas.microsoft.com/office/drawing/2014/main" id="{F039D088-E937-480D-BC43-46CCD81B2A9D}"/>
            </a:ext>
          </a:extLst>
        </xdr:cNvPr>
        <xdr:cNvCxnSpPr/>
      </xdr:nvCxnSpPr>
      <xdr:spPr>
        <a:xfrm flipV="1">
          <a:off x="16318864"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B097A835-3B18-4B47-A53F-1DDAF14FF29C}"/>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742" name="直線コネクタ 741">
          <a:extLst>
            <a:ext uri="{FF2B5EF4-FFF2-40B4-BE49-F238E27FC236}">
              <a16:creationId xmlns:a16="http://schemas.microsoft.com/office/drawing/2014/main" id="{26523E41-6DFE-49D0-95C5-222135DADD79}"/>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51BF9A68-F071-4EBE-B79A-217A080CEFA1}"/>
            </a:ext>
          </a:extLst>
        </xdr:cNvPr>
        <xdr:cNvSpPr txBox="1"/>
      </xdr:nvSpPr>
      <xdr:spPr>
        <a:xfrm>
          <a:off x="1635760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744" name="直線コネクタ 743">
          <a:extLst>
            <a:ext uri="{FF2B5EF4-FFF2-40B4-BE49-F238E27FC236}">
              <a16:creationId xmlns:a16="http://schemas.microsoft.com/office/drawing/2014/main" id="{26BBABAD-A71C-485A-AF3B-4ADADA69D475}"/>
            </a:ext>
          </a:extLst>
        </xdr:cNvPr>
        <xdr:cNvCxnSpPr/>
      </xdr:nvCxnSpPr>
      <xdr:spPr>
        <a:xfrm>
          <a:off x="16230600" y="1328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B6C4F200-926D-436C-B3A6-DD56FF109B63}"/>
            </a:ext>
          </a:extLst>
        </xdr:cNvPr>
        <xdr:cNvSpPr txBox="1"/>
      </xdr:nvSpPr>
      <xdr:spPr>
        <a:xfrm>
          <a:off x="16357600"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46" name="フローチャート: 判断 745">
          <a:extLst>
            <a:ext uri="{FF2B5EF4-FFF2-40B4-BE49-F238E27FC236}">
              <a16:creationId xmlns:a16="http://schemas.microsoft.com/office/drawing/2014/main" id="{2B2CC514-9273-46EC-8C06-9B76684A3B13}"/>
            </a:ext>
          </a:extLst>
        </xdr:cNvPr>
        <xdr:cNvSpPr/>
      </xdr:nvSpPr>
      <xdr:spPr>
        <a:xfrm>
          <a:off x="162687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747" name="フローチャート: 判断 746">
          <a:extLst>
            <a:ext uri="{FF2B5EF4-FFF2-40B4-BE49-F238E27FC236}">
              <a16:creationId xmlns:a16="http://schemas.microsoft.com/office/drawing/2014/main" id="{3A43DC4C-9FE2-4D44-9FEF-047FD869E9AC}"/>
            </a:ext>
          </a:extLst>
        </xdr:cNvPr>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748" name="フローチャート: 判断 747">
          <a:extLst>
            <a:ext uri="{FF2B5EF4-FFF2-40B4-BE49-F238E27FC236}">
              <a16:creationId xmlns:a16="http://schemas.microsoft.com/office/drawing/2014/main" id="{308F19F0-ED15-4564-A5A4-621D91DBEE31}"/>
            </a:ext>
          </a:extLst>
        </xdr:cNvPr>
        <xdr:cNvSpPr/>
      </xdr:nvSpPr>
      <xdr:spPr>
        <a:xfrm>
          <a:off x="14541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749" name="フローチャート: 判断 748">
          <a:extLst>
            <a:ext uri="{FF2B5EF4-FFF2-40B4-BE49-F238E27FC236}">
              <a16:creationId xmlns:a16="http://schemas.microsoft.com/office/drawing/2014/main" id="{F73D41F9-84AA-4C17-B323-A0F64C494E98}"/>
            </a:ext>
          </a:extLst>
        </xdr:cNvPr>
        <xdr:cNvSpPr/>
      </xdr:nvSpPr>
      <xdr:spPr>
        <a:xfrm>
          <a:off x="13652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750" name="フローチャート: 判断 749">
          <a:extLst>
            <a:ext uri="{FF2B5EF4-FFF2-40B4-BE49-F238E27FC236}">
              <a16:creationId xmlns:a16="http://schemas.microsoft.com/office/drawing/2014/main" id="{DCFAED63-1AFA-42CC-B97B-FCCBDF15611C}"/>
            </a:ext>
          </a:extLst>
        </xdr:cNvPr>
        <xdr:cNvSpPr/>
      </xdr:nvSpPr>
      <xdr:spPr>
        <a:xfrm>
          <a:off x="12763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4C4D9168-861A-46C2-9654-E737953FF48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5483121-5481-47D2-BCC1-80E90DDE52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8E116FC-69A0-42BD-BB7C-234B04DFAA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F5F40FA-DBE2-4186-9A0C-06B81C4429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DAA7BE43-34DD-4803-A94D-5FF8FF710C3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160655</xdr:rowOff>
    </xdr:from>
    <xdr:to>
      <xdr:col>85</xdr:col>
      <xdr:colOff>177800</xdr:colOff>
      <xdr:row>84</xdr:row>
      <xdr:rowOff>90805</xdr:rowOff>
    </xdr:to>
    <xdr:sp macro="" textlink="">
      <xdr:nvSpPr>
        <xdr:cNvPr id="756" name="楕円 755">
          <a:extLst>
            <a:ext uri="{FF2B5EF4-FFF2-40B4-BE49-F238E27FC236}">
              <a16:creationId xmlns:a16="http://schemas.microsoft.com/office/drawing/2014/main" id="{514E0913-F6C7-44CE-885F-EEB36EBE8C71}"/>
            </a:ext>
          </a:extLst>
        </xdr:cNvPr>
        <xdr:cNvSpPr/>
      </xdr:nvSpPr>
      <xdr:spPr>
        <a:xfrm>
          <a:off x="162687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139082</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B8B9F85E-7DF5-4924-83BD-B172D32A4C06}"/>
            </a:ext>
          </a:extLst>
        </xdr:cNvPr>
        <xdr:cNvSpPr txBox="1"/>
      </xdr:nvSpPr>
      <xdr:spPr>
        <a:xfrm>
          <a:off x="163576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58" name="楕円 757">
          <a:extLst>
            <a:ext uri="{FF2B5EF4-FFF2-40B4-BE49-F238E27FC236}">
              <a16:creationId xmlns:a16="http://schemas.microsoft.com/office/drawing/2014/main" id="{9733F10B-BA37-4479-B5A9-DBF043284689}"/>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83820</xdr:rowOff>
    </xdr:from>
    <xdr:to>
      <xdr:col>85</xdr:col>
      <xdr:colOff>127000</xdr:colOff>
      <xdr:row>84</xdr:row>
      <xdr:rowOff>40005</xdr:rowOff>
    </xdr:to>
    <xdr:cxnSp macro="">
      <xdr:nvCxnSpPr>
        <xdr:cNvPr id="759" name="直線コネクタ 758">
          <a:extLst>
            <a:ext uri="{FF2B5EF4-FFF2-40B4-BE49-F238E27FC236}">
              <a16:creationId xmlns:a16="http://schemas.microsoft.com/office/drawing/2014/main" id="{94A8BF88-32E8-48A2-8A56-51649CDEA6DA}"/>
            </a:ext>
          </a:extLst>
        </xdr:cNvPr>
        <xdr:cNvCxnSpPr/>
      </xdr:nvCxnSpPr>
      <xdr:spPr>
        <a:xfrm>
          <a:off x="15481300" y="14142720"/>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60" name="楕円 759">
          <a:extLst>
            <a:ext uri="{FF2B5EF4-FFF2-40B4-BE49-F238E27FC236}">
              <a16:creationId xmlns:a16="http://schemas.microsoft.com/office/drawing/2014/main" id="{B926D45F-2FD0-4A6A-A8F3-96E639F89283}"/>
            </a:ext>
          </a:extLst>
        </xdr:cNvPr>
        <xdr:cNvSpPr/>
      </xdr:nvSpPr>
      <xdr:spPr>
        <a:xfrm>
          <a:off x="14541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47625</xdr:rowOff>
    </xdr:from>
    <xdr:to>
      <xdr:col>81</xdr:col>
      <xdr:colOff>50800</xdr:colOff>
      <xdr:row>82</xdr:row>
      <xdr:rowOff>83820</xdr:rowOff>
    </xdr:to>
    <xdr:cxnSp macro="">
      <xdr:nvCxnSpPr>
        <xdr:cNvPr id="761" name="直線コネクタ 760">
          <a:extLst>
            <a:ext uri="{FF2B5EF4-FFF2-40B4-BE49-F238E27FC236}">
              <a16:creationId xmlns:a16="http://schemas.microsoft.com/office/drawing/2014/main" id="{EC60D81B-B6E4-42D8-945D-8A3452D84C1F}"/>
            </a:ext>
          </a:extLst>
        </xdr:cNvPr>
        <xdr:cNvCxnSpPr/>
      </xdr:nvCxnSpPr>
      <xdr:spPr>
        <a:xfrm>
          <a:off x="14592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71120</xdr:rowOff>
    </xdr:from>
    <xdr:to>
      <xdr:col>72</xdr:col>
      <xdr:colOff>38100</xdr:colOff>
      <xdr:row>81</xdr:row>
      <xdr:rowOff>1270</xdr:rowOff>
    </xdr:to>
    <xdr:sp macro="" textlink="">
      <xdr:nvSpPr>
        <xdr:cNvPr id="762" name="楕円 761">
          <a:extLst>
            <a:ext uri="{FF2B5EF4-FFF2-40B4-BE49-F238E27FC236}">
              <a16:creationId xmlns:a16="http://schemas.microsoft.com/office/drawing/2014/main" id="{26D3AC9A-D1B3-4FF7-80C7-9BD4333B834A}"/>
            </a:ext>
          </a:extLst>
        </xdr:cNvPr>
        <xdr:cNvSpPr/>
      </xdr:nvSpPr>
      <xdr:spPr>
        <a:xfrm>
          <a:off x="13652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121920</xdr:rowOff>
    </xdr:from>
    <xdr:to>
      <xdr:col>76</xdr:col>
      <xdr:colOff>114300</xdr:colOff>
      <xdr:row>82</xdr:row>
      <xdr:rowOff>47625</xdr:rowOff>
    </xdr:to>
    <xdr:cxnSp macro="">
      <xdr:nvCxnSpPr>
        <xdr:cNvPr id="763" name="直線コネクタ 762">
          <a:extLst>
            <a:ext uri="{FF2B5EF4-FFF2-40B4-BE49-F238E27FC236}">
              <a16:creationId xmlns:a16="http://schemas.microsoft.com/office/drawing/2014/main" id="{3C11B708-E3C1-4D0F-A928-788533A8A2CB}"/>
            </a:ext>
          </a:extLst>
        </xdr:cNvPr>
        <xdr:cNvCxnSpPr/>
      </xdr:nvCxnSpPr>
      <xdr:spPr>
        <a:xfrm>
          <a:off x="13703300" y="1383792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135272</xdr:rowOff>
    </xdr:from>
    <xdr:ext cx="405111" cy="259045"/>
    <xdr:sp macro="" textlink="">
      <xdr:nvSpPr>
        <xdr:cNvPr id="764" name="n_1aveValue【消防施設】&#10;有形固定資産減価償却率">
          <a:extLst>
            <a:ext uri="{FF2B5EF4-FFF2-40B4-BE49-F238E27FC236}">
              <a16:creationId xmlns:a16="http://schemas.microsoft.com/office/drawing/2014/main" id="{1B9D174F-911C-41B8-A525-2EDD3E641036}"/>
            </a:ext>
          </a:extLst>
        </xdr:cNvPr>
        <xdr:cNvSpPr txBox="1"/>
      </xdr:nvSpPr>
      <xdr:spPr>
        <a:xfrm>
          <a:off x="15266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120032</xdr:rowOff>
    </xdr:from>
    <xdr:ext cx="405111" cy="259045"/>
    <xdr:sp macro="" textlink="">
      <xdr:nvSpPr>
        <xdr:cNvPr id="765" name="n_2aveValue【消防施設】&#10;有形固定資産減価償却率">
          <a:extLst>
            <a:ext uri="{FF2B5EF4-FFF2-40B4-BE49-F238E27FC236}">
              <a16:creationId xmlns:a16="http://schemas.microsoft.com/office/drawing/2014/main" id="{453A94B1-B468-4E43-96D3-75D0F635055E}"/>
            </a:ext>
          </a:extLst>
        </xdr:cNvPr>
        <xdr:cNvSpPr txBox="1"/>
      </xdr:nvSpPr>
      <xdr:spPr>
        <a:xfrm>
          <a:off x="14389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766" name="n_3aveValue【消防施設】&#10;有形固定資産減価償却率">
          <a:extLst>
            <a:ext uri="{FF2B5EF4-FFF2-40B4-BE49-F238E27FC236}">
              <a16:creationId xmlns:a16="http://schemas.microsoft.com/office/drawing/2014/main" id="{2B0E7477-3A63-4890-95FE-91D5AD48B47F}"/>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767" name="n_4aveValue【消防施設】&#10;有形固定資産減価償却率">
          <a:extLst>
            <a:ext uri="{FF2B5EF4-FFF2-40B4-BE49-F238E27FC236}">
              <a16:creationId xmlns:a16="http://schemas.microsoft.com/office/drawing/2014/main" id="{A4224B94-7B6E-46CF-9AD4-6A89BA2AF378}"/>
            </a:ext>
          </a:extLst>
        </xdr:cNvPr>
        <xdr:cNvSpPr txBox="1"/>
      </xdr:nvSpPr>
      <xdr:spPr>
        <a:xfrm>
          <a:off x="12611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768" name="n_1mainValue【消防施設】&#10;有形固定資産減価償却率">
          <a:extLst>
            <a:ext uri="{FF2B5EF4-FFF2-40B4-BE49-F238E27FC236}">
              <a16:creationId xmlns:a16="http://schemas.microsoft.com/office/drawing/2014/main" id="{3C982269-6284-493B-A1A5-FAB336F1121C}"/>
            </a:ext>
          </a:extLst>
        </xdr:cNvPr>
        <xdr:cNvSpPr txBox="1"/>
      </xdr:nvSpPr>
      <xdr:spPr>
        <a:xfrm>
          <a:off x="15266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69" name="n_2mainValue【消防施設】&#10;有形固定資産減価償却率">
          <a:extLst>
            <a:ext uri="{FF2B5EF4-FFF2-40B4-BE49-F238E27FC236}">
              <a16:creationId xmlns:a16="http://schemas.microsoft.com/office/drawing/2014/main" id="{100C7099-E22C-48C4-93B1-CE57C7C0BFA0}"/>
            </a:ext>
          </a:extLst>
        </xdr:cNvPr>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17797</xdr:rowOff>
    </xdr:from>
    <xdr:ext cx="405111" cy="259045"/>
    <xdr:sp macro="" textlink="">
      <xdr:nvSpPr>
        <xdr:cNvPr id="770" name="n_3mainValue【消防施設】&#10;有形固定資産減価償却率">
          <a:extLst>
            <a:ext uri="{FF2B5EF4-FFF2-40B4-BE49-F238E27FC236}">
              <a16:creationId xmlns:a16="http://schemas.microsoft.com/office/drawing/2014/main" id="{B8E5747B-9A7E-429A-A5EF-14108FC65059}"/>
            </a:ext>
          </a:extLst>
        </xdr:cNvPr>
        <xdr:cNvSpPr txBox="1"/>
      </xdr:nvSpPr>
      <xdr:spPr>
        <a:xfrm>
          <a:off x="13500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46005967-8CB6-4907-A195-C7B2C3B371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92DD99B3-BD9A-4FF0-BD40-1A313F21B9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7EDE34AA-AD90-4EE2-BDC4-FA8466D766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E25D-6D47-44E7-B5AD-44060F84EB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883BFDAC-B12A-450E-8E4E-1DA58F9831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B881E3A6-0FA3-4901-BDE0-CBFE8893FB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F505C022-A627-4572-8CCE-822C55D924C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E870BCBB-FBEA-450D-9459-505D0055666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E0F075C6-46A6-45F1-B7C3-20786CD8A8C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72198CBE-EBA9-4636-88CF-82394317D76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A59055CC-D208-410F-8810-D094A657A2A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8A1D15A4-330F-4FD0-AB40-7B0DCB86CF3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791E0B3A-3C2D-4464-ADB8-88486BD57A5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9384D704-DD50-4E47-AD5E-E1749C69099A}"/>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9878C5BA-E591-4781-950E-D2C8DCAB8BD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5B8D5E52-F86B-43DD-A3B2-00727864BE6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929752C3-9F00-4E0E-9DE7-4B4FCD636923}"/>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CE509691-0EEB-4ABD-9B51-9267B0FC906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35DF96DD-A66A-49E3-ADD4-F7806BDDE75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848C374C-A8C7-4BA6-8B6D-1F8C24D1299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88DD76AA-E3A5-49E1-BBEB-7C8985B3101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792" name="直線コネクタ 791">
          <a:extLst>
            <a:ext uri="{FF2B5EF4-FFF2-40B4-BE49-F238E27FC236}">
              <a16:creationId xmlns:a16="http://schemas.microsoft.com/office/drawing/2014/main" id="{7BA5AEA8-5AB2-474D-9F5E-142370F90BA1}"/>
            </a:ext>
          </a:extLst>
        </xdr:cNvPr>
        <xdr:cNvCxnSpPr/>
      </xdr:nvCxnSpPr>
      <xdr:spPr>
        <a:xfrm flipV="1">
          <a:off x="221608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793" name="【消防施設】&#10;一人当たり面積最小値テキスト">
          <a:extLst>
            <a:ext uri="{FF2B5EF4-FFF2-40B4-BE49-F238E27FC236}">
              <a16:creationId xmlns:a16="http://schemas.microsoft.com/office/drawing/2014/main" id="{2786E7D5-15AB-4747-8132-84E48C82A8AB}"/>
            </a:ext>
          </a:extLst>
        </xdr:cNvPr>
        <xdr:cNvSpPr txBox="1"/>
      </xdr:nvSpPr>
      <xdr:spPr>
        <a:xfrm>
          <a:off x="221996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794" name="直線コネクタ 793">
          <a:extLst>
            <a:ext uri="{FF2B5EF4-FFF2-40B4-BE49-F238E27FC236}">
              <a16:creationId xmlns:a16="http://schemas.microsoft.com/office/drawing/2014/main" id="{4B37ABB5-BB93-49A6-B947-54E8E125C96B}"/>
            </a:ext>
          </a:extLst>
        </xdr:cNvPr>
        <xdr:cNvCxnSpPr/>
      </xdr:nvCxnSpPr>
      <xdr:spPr>
        <a:xfrm>
          <a:off x="22072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795" name="【消防施設】&#10;一人当たり面積最大値テキスト">
          <a:extLst>
            <a:ext uri="{FF2B5EF4-FFF2-40B4-BE49-F238E27FC236}">
              <a16:creationId xmlns:a16="http://schemas.microsoft.com/office/drawing/2014/main" id="{A00F136F-E4CE-4C62-AF8E-F5765B64B33D}"/>
            </a:ext>
          </a:extLst>
        </xdr:cNvPr>
        <xdr:cNvSpPr txBox="1"/>
      </xdr:nvSpPr>
      <xdr:spPr>
        <a:xfrm>
          <a:off x="221996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796" name="直線コネクタ 795">
          <a:extLst>
            <a:ext uri="{FF2B5EF4-FFF2-40B4-BE49-F238E27FC236}">
              <a16:creationId xmlns:a16="http://schemas.microsoft.com/office/drawing/2014/main" id="{64A03668-AAE0-4828-9FEC-E7DFE5ABAE51}"/>
            </a:ext>
          </a:extLst>
        </xdr:cNvPr>
        <xdr:cNvCxnSpPr/>
      </xdr:nvCxnSpPr>
      <xdr:spPr>
        <a:xfrm>
          <a:off x="22072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91457</xdr:rowOff>
    </xdr:from>
    <xdr:ext cx="469744" cy="259045"/>
    <xdr:sp macro="" textlink="">
      <xdr:nvSpPr>
        <xdr:cNvPr id="797" name="【消防施設】&#10;一人当たり面積平均値テキスト">
          <a:extLst>
            <a:ext uri="{FF2B5EF4-FFF2-40B4-BE49-F238E27FC236}">
              <a16:creationId xmlns:a16="http://schemas.microsoft.com/office/drawing/2014/main" id="{6A1ADE89-4CBA-40E1-A50C-77DF9030FADC}"/>
            </a:ext>
          </a:extLst>
        </xdr:cNvPr>
        <xdr:cNvSpPr txBox="1"/>
      </xdr:nvSpPr>
      <xdr:spPr>
        <a:xfrm>
          <a:off x="22199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98" name="フローチャート: 判断 797">
          <a:extLst>
            <a:ext uri="{FF2B5EF4-FFF2-40B4-BE49-F238E27FC236}">
              <a16:creationId xmlns:a16="http://schemas.microsoft.com/office/drawing/2014/main" id="{F0C4093D-B7C8-477D-ADC0-360202ACD978}"/>
            </a:ext>
          </a:extLst>
        </xdr:cNvPr>
        <xdr:cNvSpPr/>
      </xdr:nvSpPr>
      <xdr:spPr>
        <a:xfrm>
          <a:off x="22110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799" name="フローチャート: 判断 798">
          <a:extLst>
            <a:ext uri="{FF2B5EF4-FFF2-40B4-BE49-F238E27FC236}">
              <a16:creationId xmlns:a16="http://schemas.microsoft.com/office/drawing/2014/main" id="{C593334E-DB90-4EC5-8475-903C7E5EE7AD}"/>
            </a:ext>
          </a:extLst>
        </xdr:cNvPr>
        <xdr:cNvSpPr/>
      </xdr:nvSpPr>
      <xdr:spPr>
        <a:xfrm>
          <a:off x="21272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800" name="フローチャート: 判断 799">
          <a:extLst>
            <a:ext uri="{FF2B5EF4-FFF2-40B4-BE49-F238E27FC236}">
              <a16:creationId xmlns:a16="http://schemas.microsoft.com/office/drawing/2014/main" id="{5D2D66F6-6972-4D13-8BF2-E58CD8594346}"/>
            </a:ext>
          </a:extLst>
        </xdr:cNvPr>
        <xdr:cNvSpPr/>
      </xdr:nvSpPr>
      <xdr:spPr>
        <a:xfrm>
          <a:off x="203835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801" name="フローチャート: 判断 800">
          <a:extLst>
            <a:ext uri="{FF2B5EF4-FFF2-40B4-BE49-F238E27FC236}">
              <a16:creationId xmlns:a16="http://schemas.microsoft.com/office/drawing/2014/main" id="{ED5036EA-1B2C-443D-9A57-97FE2D982D1A}"/>
            </a:ext>
          </a:extLst>
        </xdr:cNvPr>
        <xdr:cNvSpPr/>
      </xdr:nvSpPr>
      <xdr:spPr>
        <a:xfrm>
          <a:off x="19494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02" name="フローチャート: 判断 801">
          <a:extLst>
            <a:ext uri="{FF2B5EF4-FFF2-40B4-BE49-F238E27FC236}">
              <a16:creationId xmlns:a16="http://schemas.microsoft.com/office/drawing/2014/main" id="{F0001FC6-5B39-4E7A-918C-804ACC0B228D}"/>
            </a:ext>
          </a:extLst>
        </xdr:cNvPr>
        <xdr:cNvSpPr/>
      </xdr:nvSpPr>
      <xdr:spPr>
        <a:xfrm>
          <a:off x="18605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E8F7B910-FDD2-4707-9764-F13BA9041FE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7400A31A-C445-4927-935C-BC8D61A497D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24BC17A3-58D5-421D-BD89-56BDA07BC77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CF6332CC-4F01-4BD6-BC7C-FE03310C287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62D493B-93F1-42E2-8A69-43485CFC03D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23876</xdr:rowOff>
    </xdr:from>
    <xdr:to>
      <xdr:col>116</xdr:col>
      <xdr:colOff>114300</xdr:colOff>
      <xdr:row>83</xdr:row>
      <xdr:rowOff>125476</xdr:rowOff>
    </xdr:to>
    <xdr:sp macro="" textlink="">
      <xdr:nvSpPr>
        <xdr:cNvPr id="808" name="楕円 807">
          <a:extLst>
            <a:ext uri="{FF2B5EF4-FFF2-40B4-BE49-F238E27FC236}">
              <a16:creationId xmlns:a16="http://schemas.microsoft.com/office/drawing/2014/main" id="{D00BEC33-2110-4503-A840-B254C564C47F}"/>
            </a:ext>
          </a:extLst>
        </xdr:cNvPr>
        <xdr:cNvSpPr/>
      </xdr:nvSpPr>
      <xdr:spPr>
        <a:xfrm>
          <a:off x="221107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46753</xdr:rowOff>
    </xdr:from>
    <xdr:ext cx="469744" cy="259045"/>
    <xdr:sp macro="" textlink="">
      <xdr:nvSpPr>
        <xdr:cNvPr id="809" name="【消防施設】&#10;一人当たり面積該当値テキスト">
          <a:extLst>
            <a:ext uri="{FF2B5EF4-FFF2-40B4-BE49-F238E27FC236}">
              <a16:creationId xmlns:a16="http://schemas.microsoft.com/office/drawing/2014/main" id="{330F709E-D703-4A38-A047-5CC67FE30437}"/>
            </a:ext>
          </a:extLst>
        </xdr:cNvPr>
        <xdr:cNvSpPr txBox="1"/>
      </xdr:nvSpPr>
      <xdr:spPr>
        <a:xfrm>
          <a:off x="22199600" y="1410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103887</xdr:rowOff>
    </xdr:from>
    <xdr:to>
      <xdr:col>112</xdr:col>
      <xdr:colOff>38100</xdr:colOff>
      <xdr:row>85</xdr:row>
      <xdr:rowOff>34037</xdr:rowOff>
    </xdr:to>
    <xdr:sp macro="" textlink="">
      <xdr:nvSpPr>
        <xdr:cNvPr id="810" name="楕円 809">
          <a:extLst>
            <a:ext uri="{FF2B5EF4-FFF2-40B4-BE49-F238E27FC236}">
              <a16:creationId xmlns:a16="http://schemas.microsoft.com/office/drawing/2014/main" id="{4DFDA750-6E9E-4828-BDDE-DD1A1A255B01}"/>
            </a:ext>
          </a:extLst>
        </xdr:cNvPr>
        <xdr:cNvSpPr/>
      </xdr:nvSpPr>
      <xdr:spPr>
        <a:xfrm>
          <a:off x="21272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74676</xdr:rowOff>
    </xdr:from>
    <xdr:to>
      <xdr:col>116</xdr:col>
      <xdr:colOff>63500</xdr:colOff>
      <xdr:row>84</xdr:row>
      <xdr:rowOff>154687</xdr:rowOff>
    </xdr:to>
    <xdr:cxnSp macro="">
      <xdr:nvCxnSpPr>
        <xdr:cNvPr id="811" name="直線コネクタ 810">
          <a:extLst>
            <a:ext uri="{FF2B5EF4-FFF2-40B4-BE49-F238E27FC236}">
              <a16:creationId xmlns:a16="http://schemas.microsoft.com/office/drawing/2014/main" id="{4CF6BB36-BE77-4BFD-898F-8BD4DF87A1C0}"/>
            </a:ext>
          </a:extLst>
        </xdr:cNvPr>
        <xdr:cNvCxnSpPr/>
      </xdr:nvCxnSpPr>
      <xdr:spPr>
        <a:xfrm flipV="1">
          <a:off x="21323300" y="14305026"/>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108458</xdr:rowOff>
    </xdr:from>
    <xdr:to>
      <xdr:col>107</xdr:col>
      <xdr:colOff>101600</xdr:colOff>
      <xdr:row>85</xdr:row>
      <xdr:rowOff>38608</xdr:rowOff>
    </xdr:to>
    <xdr:sp macro="" textlink="">
      <xdr:nvSpPr>
        <xdr:cNvPr id="812" name="楕円 811">
          <a:extLst>
            <a:ext uri="{FF2B5EF4-FFF2-40B4-BE49-F238E27FC236}">
              <a16:creationId xmlns:a16="http://schemas.microsoft.com/office/drawing/2014/main" id="{42ED8B8D-EB2F-4B60-BF6F-98BF3FEB4028}"/>
            </a:ext>
          </a:extLst>
        </xdr:cNvPr>
        <xdr:cNvSpPr/>
      </xdr:nvSpPr>
      <xdr:spPr>
        <a:xfrm>
          <a:off x="20383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154687</xdr:rowOff>
    </xdr:from>
    <xdr:to>
      <xdr:col>111</xdr:col>
      <xdr:colOff>177800</xdr:colOff>
      <xdr:row>84</xdr:row>
      <xdr:rowOff>159258</xdr:rowOff>
    </xdr:to>
    <xdr:cxnSp macro="">
      <xdr:nvCxnSpPr>
        <xdr:cNvPr id="813" name="直線コネクタ 812">
          <a:extLst>
            <a:ext uri="{FF2B5EF4-FFF2-40B4-BE49-F238E27FC236}">
              <a16:creationId xmlns:a16="http://schemas.microsoft.com/office/drawing/2014/main" id="{0F1FDC55-105E-4F8E-B9F4-F746B646BD59}"/>
            </a:ext>
          </a:extLst>
        </xdr:cNvPr>
        <xdr:cNvCxnSpPr/>
      </xdr:nvCxnSpPr>
      <xdr:spPr>
        <a:xfrm flipV="1">
          <a:off x="20434300" y="145564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814" name="楕円 813">
          <a:extLst>
            <a:ext uri="{FF2B5EF4-FFF2-40B4-BE49-F238E27FC236}">
              <a16:creationId xmlns:a16="http://schemas.microsoft.com/office/drawing/2014/main" id="{B8871F54-7FED-4097-A507-66835345218B}"/>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159258</xdr:rowOff>
    </xdr:from>
    <xdr:to>
      <xdr:col>107</xdr:col>
      <xdr:colOff>50800</xdr:colOff>
      <xdr:row>85</xdr:row>
      <xdr:rowOff>99822</xdr:rowOff>
    </xdr:to>
    <xdr:cxnSp macro="">
      <xdr:nvCxnSpPr>
        <xdr:cNvPr id="815" name="直線コネクタ 814">
          <a:extLst>
            <a:ext uri="{FF2B5EF4-FFF2-40B4-BE49-F238E27FC236}">
              <a16:creationId xmlns:a16="http://schemas.microsoft.com/office/drawing/2014/main" id="{0C7C5D1A-079E-4C9B-A361-4BCC1A6E369E}"/>
            </a:ext>
          </a:extLst>
        </xdr:cNvPr>
        <xdr:cNvCxnSpPr/>
      </xdr:nvCxnSpPr>
      <xdr:spPr>
        <a:xfrm flipV="1">
          <a:off x="19545300" y="145610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816" name="n_1aveValue【消防施設】&#10;一人当たり面積">
          <a:extLst>
            <a:ext uri="{FF2B5EF4-FFF2-40B4-BE49-F238E27FC236}">
              <a16:creationId xmlns:a16="http://schemas.microsoft.com/office/drawing/2014/main" id="{0FBE86E1-247D-4ED2-BE1A-5F58E2E706C5}"/>
            </a:ext>
          </a:extLst>
        </xdr:cNvPr>
        <xdr:cNvSpPr txBox="1"/>
      </xdr:nvSpPr>
      <xdr:spPr>
        <a:xfrm>
          <a:off x="21075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17" name="n_2aveValue【消防施設】&#10;一人当たり面積">
          <a:extLst>
            <a:ext uri="{FF2B5EF4-FFF2-40B4-BE49-F238E27FC236}">
              <a16:creationId xmlns:a16="http://schemas.microsoft.com/office/drawing/2014/main" id="{D35B4DD2-5F90-40CB-B73A-B32636E05A08}"/>
            </a:ext>
          </a:extLst>
        </xdr:cNvPr>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818" name="n_3aveValue【消防施設】&#10;一人当たり面積">
          <a:extLst>
            <a:ext uri="{FF2B5EF4-FFF2-40B4-BE49-F238E27FC236}">
              <a16:creationId xmlns:a16="http://schemas.microsoft.com/office/drawing/2014/main" id="{9D424CA7-5337-4BAD-A1B1-1303D3C805D6}"/>
            </a:ext>
          </a:extLst>
        </xdr:cNvPr>
        <xdr:cNvSpPr txBox="1"/>
      </xdr:nvSpPr>
      <xdr:spPr>
        <a:xfrm>
          <a:off x="19310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819" name="n_4aveValue【消防施設】&#10;一人当たり面積">
          <a:extLst>
            <a:ext uri="{FF2B5EF4-FFF2-40B4-BE49-F238E27FC236}">
              <a16:creationId xmlns:a16="http://schemas.microsoft.com/office/drawing/2014/main" id="{4E01A838-F866-41C9-AD47-88A256DF7A82}"/>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25164</xdr:rowOff>
    </xdr:from>
    <xdr:ext cx="469744" cy="259045"/>
    <xdr:sp macro="" textlink="">
      <xdr:nvSpPr>
        <xdr:cNvPr id="820" name="n_1mainValue【消防施設】&#10;一人当たり面積">
          <a:extLst>
            <a:ext uri="{FF2B5EF4-FFF2-40B4-BE49-F238E27FC236}">
              <a16:creationId xmlns:a16="http://schemas.microsoft.com/office/drawing/2014/main" id="{F407127B-C40A-425E-B242-A19B7CA5A540}"/>
            </a:ext>
          </a:extLst>
        </xdr:cNvPr>
        <xdr:cNvSpPr txBox="1"/>
      </xdr:nvSpPr>
      <xdr:spPr>
        <a:xfrm>
          <a:off x="210757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29735</xdr:rowOff>
    </xdr:from>
    <xdr:ext cx="469744" cy="259045"/>
    <xdr:sp macro="" textlink="">
      <xdr:nvSpPr>
        <xdr:cNvPr id="821" name="n_2mainValue【消防施設】&#10;一人当たり面積">
          <a:extLst>
            <a:ext uri="{FF2B5EF4-FFF2-40B4-BE49-F238E27FC236}">
              <a16:creationId xmlns:a16="http://schemas.microsoft.com/office/drawing/2014/main" id="{7813B5FE-0701-4320-97A4-313799955491}"/>
            </a:ext>
          </a:extLst>
        </xdr:cNvPr>
        <xdr:cNvSpPr txBox="1"/>
      </xdr:nvSpPr>
      <xdr:spPr>
        <a:xfrm>
          <a:off x="20199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822" name="n_3mainValue【消防施設】&#10;一人当たり面積">
          <a:extLst>
            <a:ext uri="{FF2B5EF4-FFF2-40B4-BE49-F238E27FC236}">
              <a16:creationId xmlns:a16="http://schemas.microsoft.com/office/drawing/2014/main" id="{1E3EA376-C97D-4C1F-94AA-756F6959442B}"/>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3" name="正方形/長方形 822">
          <a:extLst>
            <a:ext uri="{FF2B5EF4-FFF2-40B4-BE49-F238E27FC236}">
              <a16:creationId xmlns:a16="http://schemas.microsoft.com/office/drawing/2014/main" id="{E6E21255-1C8E-4577-A79D-D493D00DC5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4" name="正方形/長方形 823">
          <a:extLst>
            <a:ext uri="{FF2B5EF4-FFF2-40B4-BE49-F238E27FC236}">
              <a16:creationId xmlns:a16="http://schemas.microsoft.com/office/drawing/2014/main" id="{3347758E-038A-437A-A431-20A80EA8F1B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5" name="正方形/長方形 824">
          <a:extLst>
            <a:ext uri="{FF2B5EF4-FFF2-40B4-BE49-F238E27FC236}">
              <a16:creationId xmlns:a16="http://schemas.microsoft.com/office/drawing/2014/main" id="{52557D74-E87D-4B4F-AE95-4C1982BA9E1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6" name="正方形/長方形 825">
          <a:extLst>
            <a:ext uri="{FF2B5EF4-FFF2-40B4-BE49-F238E27FC236}">
              <a16:creationId xmlns:a16="http://schemas.microsoft.com/office/drawing/2014/main" id="{32B7DC86-D0D9-478D-BB17-23CA5262C04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7" name="正方形/長方形 826">
          <a:extLst>
            <a:ext uri="{FF2B5EF4-FFF2-40B4-BE49-F238E27FC236}">
              <a16:creationId xmlns:a16="http://schemas.microsoft.com/office/drawing/2014/main" id="{0BF999F3-3033-4EDB-99CA-0BE06DCB37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8" name="正方形/長方形 827">
          <a:extLst>
            <a:ext uri="{FF2B5EF4-FFF2-40B4-BE49-F238E27FC236}">
              <a16:creationId xmlns:a16="http://schemas.microsoft.com/office/drawing/2014/main" id="{F34766C3-966A-4E53-8048-0978F6CC11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9" name="正方形/長方形 828">
          <a:extLst>
            <a:ext uri="{FF2B5EF4-FFF2-40B4-BE49-F238E27FC236}">
              <a16:creationId xmlns:a16="http://schemas.microsoft.com/office/drawing/2014/main" id="{B3273445-DA56-42E7-ADDE-6ADBDB70830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正方形/長方形 829">
          <a:extLst>
            <a:ext uri="{FF2B5EF4-FFF2-40B4-BE49-F238E27FC236}">
              <a16:creationId xmlns:a16="http://schemas.microsoft.com/office/drawing/2014/main" id="{B0CC97DC-CBFA-454E-AF53-6A383DC137A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1" name="テキスト ボックス 830">
          <a:extLst>
            <a:ext uri="{FF2B5EF4-FFF2-40B4-BE49-F238E27FC236}">
              <a16:creationId xmlns:a16="http://schemas.microsoft.com/office/drawing/2014/main" id="{6D9EF5EB-01F3-4380-BFC7-9A72C9F07CE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2" name="直線コネクタ 831">
          <a:extLst>
            <a:ext uri="{FF2B5EF4-FFF2-40B4-BE49-F238E27FC236}">
              <a16:creationId xmlns:a16="http://schemas.microsoft.com/office/drawing/2014/main" id="{BFBED88A-5EDC-4AD9-AEA8-DA42A7535F2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3" name="テキスト ボックス 832">
          <a:extLst>
            <a:ext uri="{FF2B5EF4-FFF2-40B4-BE49-F238E27FC236}">
              <a16:creationId xmlns:a16="http://schemas.microsoft.com/office/drawing/2014/main" id="{71079D10-94E5-4221-93F9-DBFDB7FA31A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4" name="直線コネクタ 833">
          <a:extLst>
            <a:ext uri="{FF2B5EF4-FFF2-40B4-BE49-F238E27FC236}">
              <a16:creationId xmlns:a16="http://schemas.microsoft.com/office/drawing/2014/main" id="{EEB19E88-BCE2-48C4-8615-5B33A42CCAF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5" name="テキスト ボックス 834">
          <a:extLst>
            <a:ext uri="{FF2B5EF4-FFF2-40B4-BE49-F238E27FC236}">
              <a16:creationId xmlns:a16="http://schemas.microsoft.com/office/drawing/2014/main" id="{5920C49A-802F-4AFD-8127-98F57059BA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6" name="直線コネクタ 835">
          <a:extLst>
            <a:ext uri="{FF2B5EF4-FFF2-40B4-BE49-F238E27FC236}">
              <a16:creationId xmlns:a16="http://schemas.microsoft.com/office/drawing/2014/main" id="{73B3B7D2-A97C-489D-B3DA-0E2FD63400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7" name="テキスト ボックス 836">
          <a:extLst>
            <a:ext uri="{FF2B5EF4-FFF2-40B4-BE49-F238E27FC236}">
              <a16:creationId xmlns:a16="http://schemas.microsoft.com/office/drawing/2014/main" id="{7E8C43E8-3F0C-4A25-96A9-C2AF9F2F411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8" name="直線コネクタ 837">
          <a:extLst>
            <a:ext uri="{FF2B5EF4-FFF2-40B4-BE49-F238E27FC236}">
              <a16:creationId xmlns:a16="http://schemas.microsoft.com/office/drawing/2014/main" id="{FDE4D0FA-CB2D-4241-A3DE-AFA4D7B5E69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9" name="テキスト ボックス 838">
          <a:extLst>
            <a:ext uri="{FF2B5EF4-FFF2-40B4-BE49-F238E27FC236}">
              <a16:creationId xmlns:a16="http://schemas.microsoft.com/office/drawing/2014/main" id="{B6AD2403-7A7A-4147-AD47-3CB878EA628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0" name="直線コネクタ 839">
          <a:extLst>
            <a:ext uri="{FF2B5EF4-FFF2-40B4-BE49-F238E27FC236}">
              <a16:creationId xmlns:a16="http://schemas.microsoft.com/office/drawing/2014/main" id="{1945DE56-E38B-4E52-9B6D-E574260A9CA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1" name="テキスト ボックス 840">
          <a:extLst>
            <a:ext uri="{FF2B5EF4-FFF2-40B4-BE49-F238E27FC236}">
              <a16:creationId xmlns:a16="http://schemas.microsoft.com/office/drawing/2014/main" id="{FAF8729F-A3E4-4C6A-8CAF-EB57092B0A6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2" name="直線コネクタ 841">
          <a:extLst>
            <a:ext uri="{FF2B5EF4-FFF2-40B4-BE49-F238E27FC236}">
              <a16:creationId xmlns:a16="http://schemas.microsoft.com/office/drawing/2014/main" id="{3233EF3C-FEC0-4388-9E4C-9758DEE827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3" name="テキスト ボックス 842">
          <a:extLst>
            <a:ext uri="{FF2B5EF4-FFF2-40B4-BE49-F238E27FC236}">
              <a16:creationId xmlns:a16="http://schemas.microsoft.com/office/drawing/2014/main" id="{4318E912-4D5D-407A-9305-7E6759666FE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4" name="直線コネクタ 843">
          <a:extLst>
            <a:ext uri="{FF2B5EF4-FFF2-40B4-BE49-F238E27FC236}">
              <a16:creationId xmlns:a16="http://schemas.microsoft.com/office/drawing/2014/main" id="{87345D0B-7BF5-4D76-8E6D-1BCD13E38E8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5" name="テキスト ボックス 844">
          <a:extLst>
            <a:ext uri="{FF2B5EF4-FFF2-40B4-BE49-F238E27FC236}">
              <a16:creationId xmlns:a16="http://schemas.microsoft.com/office/drawing/2014/main" id="{B3D4752B-270E-480B-8A3A-F97594A04F0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6" name="直線コネクタ 845">
          <a:extLst>
            <a:ext uri="{FF2B5EF4-FFF2-40B4-BE49-F238E27FC236}">
              <a16:creationId xmlns:a16="http://schemas.microsoft.com/office/drawing/2014/main" id="{E598CB83-7DD5-4AEB-8EF5-E46CE3EC3D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庁舎】&#10;有形固定資産減価償却率グラフ枠">
          <a:extLst>
            <a:ext uri="{FF2B5EF4-FFF2-40B4-BE49-F238E27FC236}">
              <a16:creationId xmlns:a16="http://schemas.microsoft.com/office/drawing/2014/main" id="{890DF01C-BE40-4420-B0F5-5BF8B2A007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848" name="直線コネクタ 847">
          <a:extLst>
            <a:ext uri="{FF2B5EF4-FFF2-40B4-BE49-F238E27FC236}">
              <a16:creationId xmlns:a16="http://schemas.microsoft.com/office/drawing/2014/main" id="{68B4E9DE-AD78-4409-9316-448CDACFA8F5}"/>
            </a:ext>
          </a:extLst>
        </xdr:cNvPr>
        <xdr:cNvCxnSpPr/>
      </xdr:nvCxnSpPr>
      <xdr:spPr>
        <a:xfrm flipV="1">
          <a:off x="16318864"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49" name="【庁舎】&#10;有形固定資産減価償却率最小値テキスト">
          <a:extLst>
            <a:ext uri="{FF2B5EF4-FFF2-40B4-BE49-F238E27FC236}">
              <a16:creationId xmlns:a16="http://schemas.microsoft.com/office/drawing/2014/main" id="{5CD31ED4-0BAF-442D-B6EA-E6EB0066B233}"/>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50" name="直線コネクタ 849">
          <a:extLst>
            <a:ext uri="{FF2B5EF4-FFF2-40B4-BE49-F238E27FC236}">
              <a16:creationId xmlns:a16="http://schemas.microsoft.com/office/drawing/2014/main" id="{0CC9FCB2-33C3-46B8-A38C-5D2A6EDD6618}"/>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51" name="【庁舎】&#10;有形固定資産減価償却率最大値テキスト">
          <a:extLst>
            <a:ext uri="{FF2B5EF4-FFF2-40B4-BE49-F238E27FC236}">
              <a16:creationId xmlns:a16="http://schemas.microsoft.com/office/drawing/2014/main" id="{276E4A34-736D-493C-97DA-6D075D91A527}"/>
            </a:ext>
          </a:extLst>
        </xdr:cNvPr>
        <xdr:cNvSpPr txBox="1"/>
      </xdr:nvSpPr>
      <xdr:spPr>
        <a:xfrm>
          <a:off x="16357600"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52" name="直線コネクタ 851">
          <a:extLst>
            <a:ext uri="{FF2B5EF4-FFF2-40B4-BE49-F238E27FC236}">
              <a16:creationId xmlns:a16="http://schemas.microsoft.com/office/drawing/2014/main" id="{BD787864-E54B-4B55-8B50-64859FEFD840}"/>
            </a:ext>
          </a:extLst>
        </xdr:cNvPr>
        <xdr:cNvCxnSpPr/>
      </xdr:nvCxnSpPr>
      <xdr:spPr>
        <a:xfrm>
          <a:off x="16230600" y="1719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53" name="【庁舎】&#10;有形固定資産減価償却率平均値テキスト">
          <a:extLst>
            <a:ext uri="{FF2B5EF4-FFF2-40B4-BE49-F238E27FC236}">
              <a16:creationId xmlns:a16="http://schemas.microsoft.com/office/drawing/2014/main" id="{92235330-12C8-4B86-B9F1-13873121B7A6}"/>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54" name="フローチャート: 判断 853">
          <a:extLst>
            <a:ext uri="{FF2B5EF4-FFF2-40B4-BE49-F238E27FC236}">
              <a16:creationId xmlns:a16="http://schemas.microsoft.com/office/drawing/2014/main" id="{5CA904AC-B709-4AF7-9EBD-F59EB383AB09}"/>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855" name="フローチャート: 判断 854">
          <a:extLst>
            <a:ext uri="{FF2B5EF4-FFF2-40B4-BE49-F238E27FC236}">
              <a16:creationId xmlns:a16="http://schemas.microsoft.com/office/drawing/2014/main" id="{8688CD84-625A-40EA-95ED-976D61EF63C2}"/>
            </a:ext>
          </a:extLst>
        </xdr:cNvPr>
        <xdr:cNvSpPr/>
      </xdr:nvSpPr>
      <xdr:spPr>
        <a:xfrm>
          <a:off x="15430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56" name="フローチャート: 判断 855">
          <a:extLst>
            <a:ext uri="{FF2B5EF4-FFF2-40B4-BE49-F238E27FC236}">
              <a16:creationId xmlns:a16="http://schemas.microsoft.com/office/drawing/2014/main" id="{1474E69B-F956-4CB0-94FD-349F34D18B4C}"/>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857" name="フローチャート: 判断 856">
          <a:extLst>
            <a:ext uri="{FF2B5EF4-FFF2-40B4-BE49-F238E27FC236}">
              <a16:creationId xmlns:a16="http://schemas.microsoft.com/office/drawing/2014/main" id="{4D22ABFF-8A2E-4A17-A1D1-E2C8BB6C7C37}"/>
            </a:ext>
          </a:extLst>
        </xdr:cNvPr>
        <xdr:cNvSpPr/>
      </xdr:nvSpPr>
      <xdr:spPr>
        <a:xfrm>
          <a:off x="13652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858" name="フローチャート: 判断 857">
          <a:extLst>
            <a:ext uri="{FF2B5EF4-FFF2-40B4-BE49-F238E27FC236}">
              <a16:creationId xmlns:a16="http://schemas.microsoft.com/office/drawing/2014/main" id="{6FA1896C-6B64-420D-A678-BDC73521C61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C2FF1FE9-8C45-4DC5-93F0-9D1614A369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E845939F-15B6-40CA-8583-C33ADDDA2E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id="{D65416D0-8747-4688-ABAA-DA9113BE34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2B1ED9ED-B947-45A8-8832-D799F21C3A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FFFD79D5-57F7-4457-8C35-ED708E0D2B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85816</xdr:rowOff>
    </xdr:from>
    <xdr:to>
      <xdr:col>85</xdr:col>
      <xdr:colOff>177800</xdr:colOff>
      <xdr:row>107</xdr:row>
      <xdr:rowOff>15966</xdr:rowOff>
    </xdr:to>
    <xdr:sp macro="" textlink="">
      <xdr:nvSpPr>
        <xdr:cNvPr id="864" name="楕円 863">
          <a:extLst>
            <a:ext uri="{FF2B5EF4-FFF2-40B4-BE49-F238E27FC236}">
              <a16:creationId xmlns:a16="http://schemas.microsoft.com/office/drawing/2014/main" id="{2510E29C-3E3D-4700-84F2-FDD425051575}"/>
            </a:ext>
          </a:extLst>
        </xdr:cNvPr>
        <xdr:cNvSpPr/>
      </xdr:nvSpPr>
      <xdr:spPr>
        <a:xfrm>
          <a:off x="162687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64243</xdr:rowOff>
    </xdr:from>
    <xdr:ext cx="405111" cy="259045"/>
    <xdr:sp macro="" textlink="">
      <xdr:nvSpPr>
        <xdr:cNvPr id="865" name="【庁舎】&#10;有形固定資産減価償却率該当値テキスト">
          <a:extLst>
            <a:ext uri="{FF2B5EF4-FFF2-40B4-BE49-F238E27FC236}">
              <a16:creationId xmlns:a16="http://schemas.microsoft.com/office/drawing/2014/main" id="{CB4866AB-25FD-4943-B5CA-33CCBA5E4DED}"/>
            </a:ext>
          </a:extLst>
        </xdr:cNvPr>
        <xdr:cNvSpPr txBox="1"/>
      </xdr:nvSpPr>
      <xdr:spPr>
        <a:xfrm>
          <a:off x="16357600"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25400</xdr:rowOff>
    </xdr:from>
    <xdr:to>
      <xdr:col>81</xdr:col>
      <xdr:colOff>101600</xdr:colOff>
      <xdr:row>107</xdr:row>
      <xdr:rowOff>127000</xdr:rowOff>
    </xdr:to>
    <xdr:sp macro="" textlink="">
      <xdr:nvSpPr>
        <xdr:cNvPr id="866" name="楕円 865">
          <a:extLst>
            <a:ext uri="{FF2B5EF4-FFF2-40B4-BE49-F238E27FC236}">
              <a16:creationId xmlns:a16="http://schemas.microsoft.com/office/drawing/2014/main" id="{3B9A6088-293D-4F2B-A1A3-68F74080FEE9}"/>
            </a:ext>
          </a:extLst>
        </xdr:cNvPr>
        <xdr:cNvSpPr/>
      </xdr:nvSpPr>
      <xdr:spPr>
        <a:xfrm>
          <a:off x="15430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136616</xdr:rowOff>
    </xdr:from>
    <xdr:to>
      <xdr:col>85</xdr:col>
      <xdr:colOff>127000</xdr:colOff>
      <xdr:row>107</xdr:row>
      <xdr:rowOff>76200</xdr:rowOff>
    </xdr:to>
    <xdr:cxnSp macro="">
      <xdr:nvCxnSpPr>
        <xdr:cNvPr id="867" name="直線コネクタ 866">
          <a:extLst>
            <a:ext uri="{FF2B5EF4-FFF2-40B4-BE49-F238E27FC236}">
              <a16:creationId xmlns:a16="http://schemas.microsoft.com/office/drawing/2014/main" id="{068AC79F-7C54-434D-B6FF-03798BA558A5}"/>
            </a:ext>
          </a:extLst>
        </xdr:cNvPr>
        <xdr:cNvCxnSpPr/>
      </xdr:nvCxnSpPr>
      <xdr:spPr>
        <a:xfrm flipV="1">
          <a:off x="15481300" y="18310316"/>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868" name="楕円 867">
          <a:extLst>
            <a:ext uri="{FF2B5EF4-FFF2-40B4-BE49-F238E27FC236}">
              <a16:creationId xmlns:a16="http://schemas.microsoft.com/office/drawing/2014/main" id="{CFD8E698-5968-46B3-97C3-120B7F22CA26}"/>
            </a:ext>
          </a:extLst>
        </xdr:cNvPr>
        <xdr:cNvSpPr/>
      </xdr:nvSpPr>
      <xdr:spPr>
        <a:xfrm>
          <a:off x="1454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107</xdr:row>
      <xdr:rowOff>76200</xdr:rowOff>
    </xdr:to>
    <xdr:cxnSp macro="">
      <xdr:nvCxnSpPr>
        <xdr:cNvPr id="869" name="直線コネクタ 868">
          <a:extLst>
            <a:ext uri="{FF2B5EF4-FFF2-40B4-BE49-F238E27FC236}">
              <a16:creationId xmlns:a16="http://schemas.microsoft.com/office/drawing/2014/main" id="{002319E6-3B1C-4997-A168-293E4CDF4B2F}"/>
            </a:ext>
          </a:extLst>
        </xdr:cNvPr>
        <xdr:cNvCxnSpPr/>
      </xdr:nvCxnSpPr>
      <xdr:spPr>
        <a:xfrm>
          <a:off x="14592300" y="1839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144599</xdr:rowOff>
    </xdr:from>
    <xdr:to>
      <xdr:col>72</xdr:col>
      <xdr:colOff>38100</xdr:colOff>
      <xdr:row>107</xdr:row>
      <xdr:rowOff>74749</xdr:rowOff>
    </xdr:to>
    <xdr:sp macro="" textlink="">
      <xdr:nvSpPr>
        <xdr:cNvPr id="870" name="楕円 869">
          <a:extLst>
            <a:ext uri="{FF2B5EF4-FFF2-40B4-BE49-F238E27FC236}">
              <a16:creationId xmlns:a16="http://schemas.microsoft.com/office/drawing/2014/main" id="{827AB020-23C1-4FE2-869F-FF4771409CF4}"/>
            </a:ext>
          </a:extLst>
        </xdr:cNvPr>
        <xdr:cNvSpPr/>
      </xdr:nvSpPr>
      <xdr:spPr>
        <a:xfrm>
          <a:off x="1365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23949</xdr:rowOff>
    </xdr:from>
    <xdr:to>
      <xdr:col>76</xdr:col>
      <xdr:colOff>114300</xdr:colOff>
      <xdr:row>107</xdr:row>
      <xdr:rowOff>45176</xdr:rowOff>
    </xdr:to>
    <xdr:cxnSp macro="">
      <xdr:nvCxnSpPr>
        <xdr:cNvPr id="871" name="直線コネクタ 870">
          <a:extLst>
            <a:ext uri="{FF2B5EF4-FFF2-40B4-BE49-F238E27FC236}">
              <a16:creationId xmlns:a16="http://schemas.microsoft.com/office/drawing/2014/main" id="{391DC56C-B9F5-4BA5-AF9B-9DB82E77635A}"/>
            </a:ext>
          </a:extLst>
        </xdr:cNvPr>
        <xdr:cNvCxnSpPr/>
      </xdr:nvCxnSpPr>
      <xdr:spPr>
        <a:xfrm>
          <a:off x="13703300" y="183690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872" name="楕円 871">
          <a:extLst>
            <a:ext uri="{FF2B5EF4-FFF2-40B4-BE49-F238E27FC236}">
              <a16:creationId xmlns:a16="http://schemas.microsoft.com/office/drawing/2014/main" id="{49943050-7D88-4FE7-A3E1-564D74B06EEC}"/>
            </a:ext>
          </a:extLst>
        </xdr:cNvPr>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23949</xdr:rowOff>
    </xdr:to>
    <xdr:cxnSp macro="">
      <xdr:nvCxnSpPr>
        <xdr:cNvPr id="873" name="直線コネクタ 872">
          <a:extLst>
            <a:ext uri="{FF2B5EF4-FFF2-40B4-BE49-F238E27FC236}">
              <a16:creationId xmlns:a16="http://schemas.microsoft.com/office/drawing/2014/main" id="{260B9FEE-4E02-4ECE-BC55-87021FA3786D}"/>
            </a:ext>
          </a:extLst>
        </xdr:cNvPr>
        <xdr:cNvCxnSpPr/>
      </xdr:nvCxnSpPr>
      <xdr:spPr>
        <a:xfrm>
          <a:off x="12814300" y="183397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874" name="n_1aveValue【庁舎】&#10;有形固定資産減価償却率">
          <a:extLst>
            <a:ext uri="{FF2B5EF4-FFF2-40B4-BE49-F238E27FC236}">
              <a16:creationId xmlns:a16="http://schemas.microsoft.com/office/drawing/2014/main" id="{18FCC9B3-DB95-4843-B8C3-18B227088AEC}"/>
            </a:ext>
          </a:extLst>
        </xdr:cNvPr>
        <xdr:cNvSpPr txBox="1"/>
      </xdr:nvSpPr>
      <xdr:spPr>
        <a:xfrm>
          <a:off x="15266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75" name="n_2aveValue【庁舎】&#10;有形固定資産減価償却率">
          <a:extLst>
            <a:ext uri="{FF2B5EF4-FFF2-40B4-BE49-F238E27FC236}">
              <a16:creationId xmlns:a16="http://schemas.microsoft.com/office/drawing/2014/main" id="{597EA26C-6F3C-4F40-A4A4-C239059B6D51}"/>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876" name="n_3aveValue【庁舎】&#10;有形固定資産減価償却率">
          <a:extLst>
            <a:ext uri="{FF2B5EF4-FFF2-40B4-BE49-F238E27FC236}">
              <a16:creationId xmlns:a16="http://schemas.microsoft.com/office/drawing/2014/main" id="{2980111C-4BE9-4ACE-9688-CEFD50F687ED}"/>
            </a:ext>
          </a:extLst>
        </xdr:cNvPr>
        <xdr:cNvSpPr txBox="1"/>
      </xdr:nvSpPr>
      <xdr:spPr>
        <a:xfrm>
          <a:off x="13500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877" name="n_4aveValue【庁舎】&#10;有形固定資産減価償却率">
          <a:extLst>
            <a:ext uri="{FF2B5EF4-FFF2-40B4-BE49-F238E27FC236}">
              <a16:creationId xmlns:a16="http://schemas.microsoft.com/office/drawing/2014/main" id="{A30848C6-918A-48FD-BC74-E261FE876B9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118127</xdr:rowOff>
    </xdr:from>
    <xdr:ext cx="405111" cy="259045"/>
    <xdr:sp macro="" textlink="">
      <xdr:nvSpPr>
        <xdr:cNvPr id="878" name="n_1mainValue【庁舎】&#10;有形固定資産減価償却率">
          <a:extLst>
            <a:ext uri="{FF2B5EF4-FFF2-40B4-BE49-F238E27FC236}">
              <a16:creationId xmlns:a16="http://schemas.microsoft.com/office/drawing/2014/main" id="{EB4734F3-D47F-4937-B2CE-8D9CBCD8F443}"/>
            </a:ext>
          </a:extLst>
        </xdr:cNvPr>
        <xdr:cNvSpPr txBox="1"/>
      </xdr:nvSpPr>
      <xdr:spPr>
        <a:xfrm>
          <a:off x="152660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879" name="n_2mainValue【庁舎】&#10;有形固定資産減価償却率">
          <a:extLst>
            <a:ext uri="{FF2B5EF4-FFF2-40B4-BE49-F238E27FC236}">
              <a16:creationId xmlns:a16="http://schemas.microsoft.com/office/drawing/2014/main" id="{383586C0-A61B-4547-8118-38EA727923A6}"/>
            </a:ext>
          </a:extLst>
        </xdr:cNvPr>
        <xdr:cNvSpPr txBox="1"/>
      </xdr:nvSpPr>
      <xdr:spPr>
        <a:xfrm>
          <a:off x="14389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65876</xdr:rowOff>
    </xdr:from>
    <xdr:ext cx="405111" cy="259045"/>
    <xdr:sp macro="" textlink="">
      <xdr:nvSpPr>
        <xdr:cNvPr id="880" name="n_3mainValue【庁舎】&#10;有形固定資産減価償却率">
          <a:extLst>
            <a:ext uri="{FF2B5EF4-FFF2-40B4-BE49-F238E27FC236}">
              <a16:creationId xmlns:a16="http://schemas.microsoft.com/office/drawing/2014/main" id="{8F937564-03CF-4FA2-A9DD-6E02B37470B3}"/>
            </a:ext>
          </a:extLst>
        </xdr:cNvPr>
        <xdr:cNvSpPr txBox="1"/>
      </xdr:nvSpPr>
      <xdr:spPr>
        <a:xfrm>
          <a:off x="13500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881" name="n_4mainValue【庁舎】&#10;有形固定資産減価償却率">
          <a:extLst>
            <a:ext uri="{FF2B5EF4-FFF2-40B4-BE49-F238E27FC236}">
              <a16:creationId xmlns:a16="http://schemas.microsoft.com/office/drawing/2014/main" id="{21E2244C-5967-48EB-A3B6-6BC5475E703C}"/>
            </a:ext>
          </a:extLst>
        </xdr:cNvPr>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2" name="正方形/長方形 881">
          <a:extLst>
            <a:ext uri="{FF2B5EF4-FFF2-40B4-BE49-F238E27FC236}">
              <a16:creationId xmlns:a16="http://schemas.microsoft.com/office/drawing/2014/main" id="{8A79FCE5-8AFA-4967-8038-E7DE5517941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3" name="正方形/長方形 882">
          <a:extLst>
            <a:ext uri="{FF2B5EF4-FFF2-40B4-BE49-F238E27FC236}">
              <a16:creationId xmlns:a16="http://schemas.microsoft.com/office/drawing/2014/main" id="{E74F37E7-EA8D-47E5-B4F9-DC9004FF7C2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4" name="正方形/長方形 883">
          <a:extLst>
            <a:ext uri="{FF2B5EF4-FFF2-40B4-BE49-F238E27FC236}">
              <a16:creationId xmlns:a16="http://schemas.microsoft.com/office/drawing/2014/main" id="{A3FA4F84-0C0D-48E0-A893-FFC5F86A99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5" name="正方形/長方形 884">
          <a:extLst>
            <a:ext uri="{FF2B5EF4-FFF2-40B4-BE49-F238E27FC236}">
              <a16:creationId xmlns:a16="http://schemas.microsoft.com/office/drawing/2014/main" id="{D62E69FC-324D-450F-8FD3-DC354F1575E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6" name="正方形/長方形 885">
          <a:extLst>
            <a:ext uri="{FF2B5EF4-FFF2-40B4-BE49-F238E27FC236}">
              <a16:creationId xmlns:a16="http://schemas.microsoft.com/office/drawing/2014/main" id="{A778A804-FE38-4FE2-A26A-2482149029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7" name="正方形/長方形 886">
          <a:extLst>
            <a:ext uri="{FF2B5EF4-FFF2-40B4-BE49-F238E27FC236}">
              <a16:creationId xmlns:a16="http://schemas.microsoft.com/office/drawing/2014/main" id="{26514BF0-201D-4E60-BD97-5ABB5F14531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8" name="正方形/長方形 887">
          <a:extLst>
            <a:ext uri="{FF2B5EF4-FFF2-40B4-BE49-F238E27FC236}">
              <a16:creationId xmlns:a16="http://schemas.microsoft.com/office/drawing/2014/main" id="{2F57261D-605E-4DED-8B4D-89469014111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9" name="正方形/長方形 888">
          <a:extLst>
            <a:ext uri="{FF2B5EF4-FFF2-40B4-BE49-F238E27FC236}">
              <a16:creationId xmlns:a16="http://schemas.microsoft.com/office/drawing/2014/main" id="{FB02EEC2-38A9-45E7-B87E-D70BA01D0FC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0" name="テキスト ボックス 889">
          <a:extLst>
            <a:ext uri="{FF2B5EF4-FFF2-40B4-BE49-F238E27FC236}">
              <a16:creationId xmlns:a16="http://schemas.microsoft.com/office/drawing/2014/main" id="{5FB9B0E5-5C8F-4BFA-A7C6-DE8D660599F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1" name="直線コネクタ 890">
          <a:extLst>
            <a:ext uri="{FF2B5EF4-FFF2-40B4-BE49-F238E27FC236}">
              <a16:creationId xmlns:a16="http://schemas.microsoft.com/office/drawing/2014/main" id="{C2CBFA4F-F7EC-4CE8-93DD-1B406A479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2" name="直線コネクタ 891">
          <a:extLst>
            <a:ext uri="{FF2B5EF4-FFF2-40B4-BE49-F238E27FC236}">
              <a16:creationId xmlns:a16="http://schemas.microsoft.com/office/drawing/2014/main" id="{75B6B85E-88D7-4D41-9813-B2B9A25AE3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3" name="テキスト ボックス 892">
          <a:extLst>
            <a:ext uri="{FF2B5EF4-FFF2-40B4-BE49-F238E27FC236}">
              <a16:creationId xmlns:a16="http://schemas.microsoft.com/office/drawing/2014/main" id="{087B38E0-7944-4548-8FCA-BDB4D372B89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4" name="直線コネクタ 893">
          <a:extLst>
            <a:ext uri="{FF2B5EF4-FFF2-40B4-BE49-F238E27FC236}">
              <a16:creationId xmlns:a16="http://schemas.microsoft.com/office/drawing/2014/main" id="{0D9A9CC0-C5BD-4503-BBE4-47ED560C5A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5" name="テキスト ボックス 894">
          <a:extLst>
            <a:ext uri="{FF2B5EF4-FFF2-40B4-BE49-F238E27FC236}">
              <a16:creationId xmlns:a16="http://schemas.microsoft.com/office/drawing/2014/main" id="{E774EB7D-AC92-454F-B389-3588C32DD03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6" name="直線コネクタ 895">
          <a:extLst>
            <a:ext uri="{FF2B5EF4-FFF2-40B4-BE49-F238E27FC236}">
              <a16:creationId xmlns:a16="http://schemas.microsoft.com/office/drawing/2014/main" id="{72C01D8B-DB97-465E-9BD5-B302B87F9CC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7" name="テキスト ボックス 896">
          <a:extLst>
            <a:ext uri="{FF2B5EF4-FFF2-40B4-BE49-F238E27FC236}">
              <a16:creationId xmlns:a16="http://schemas.microsoft.com/office/drawing/2014/main" id="{8C11280F-C538-4C7F-BF18-AF536C0068F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8" name="直線コネクタ 897">
          <a:extLst>
            <a:ext uri="{FF2B5EF4-FFF2-40B4-BE49-F238E27FC236}">
              <a16:creationId xmlns:a16="http://schemas.microsoft.com/office/drawing/2014/main" id="{46059556-3EAA-47E9-98AD-5540183828B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9" name="テキスト ボックス 898">
          <a:extLst>
            <a:ext uri="{FF2B5EF4-FFF2-40B4-BE49-F238E27FC236}">
              <a16:creationId xmlns:a16="http://schemas.microsoft.com/office/drawing/2014/main" id="{1791A0BD-4EDE-45B2-A3A4-E091EAF7AC8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0" name="直線コネクタ 899">
          <a:extLst>
            <a:ext uri="{FF2B5EF4-FFF2-40B4-BE49-F238E27FC236}">
              <a16:creationId xmlns:a16="http://schemas.microsoft.com/office/drawing/2014/main" id="{440EA31C-6B82-4281-8FA4-7E0389DC177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1" name="テキスト ボックス 900">
          <a:extLst>
            <a:ext uri="{FF2B5EF4-FFF2-40B4-BE49-F238E27FC236}">
              <a16:creationId xmlns:a16="http://schemas.microsoft.com/office/drawing/2014/main" id="{0BF79FB8-BE55-4532-A69F-F2C98407865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2" name="直線コネクタ 901">
          <a:extLst>
            <a:ext uri="{FF2B5EF4-FFF2-40B4-BE49-F238E27FC236}">
              <a16:creationId xmlns:a16="http://schemas.microsoft.com/office/drawing/2014/main" id="{3AFAF616-32EA-4106-91B0-4EBA985AD2D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3" name="テキスト ボックス 902">
          <a:extLst>
            <a:ext uri="{FF2B5EF4-FFF2-40B4-BE49-F238E27FC236}">
              <a16:creationId xmlns:a16="http://schemas.microsoft.com/office/drawing/2014/main" id="{B752D822-F642-4802-96B5-3B2471B83E6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4" name="直線コネクタ 903">
          <a:extLst>
            <a:ext uri="{FF2B5EF4-FFF2-40B4-BE49-F238E27FC236}">
              <a16:creationId xmlns:a16="http://schemas.microsoft.com/office/drawing/2014/main" id="{72D4A69B-7850-42AD-8786-2DC122B0F2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5" name="テキスト ボックス 904">
          <a:extLst>
            <a:ext uri="{FF2B5EF4-FFF2-40B4-BE49-F238E27FC236}">
              <a16:creationId xmlns:a16="http://schemas.microsoft.com/office/drawing/2014/main" id="{AB421D52-0C72-4D0B-B1B2-22D2DC14A67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6" name="【庁舎】&#10;一人当たり面積グラフ枠">
          <a:extLst>
            <a:ext uri="{FF2B5EF4-FFF2-40B4-BE49-F238E27FC236}">
              <a16:creationId xmlns:a16="http://schemas.microsoft.com/office/drawing/2014/main" id="{3AFF8D8F-167E-478A-A928-FBE2663CB4D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907" name="直線コネクタ 906">
          <a:extLst>
            <a:ext uri="{FF2B5EF4-FFF2-40B4-BE49-F238E27FC236}">
              <a16:creationId xmlns:a16="http://schemas.microsoft.com/office/drawing/2014/main" id="{5349A19F-8AA8-434B-8F75-C8224B285641}"/>
            </a:ext>
          </a:extLst>
        </xdr:cNvPr>
        <xdr:cNvCxnSpPr/>
      </xdr:nvCxnSpPr>
      <xdr:spPr>
        <a:xfrm flipV="1">
          <a:off x="221608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908" name="【庁舎】&#10;一人当たり面積最小値テキスト">
          <a:extLst>
            <a:ext uri="{FF2B5EF4-FFF2-40B4-BE49-F238E27FC236}">
              <a16:creationId xmlns:a16="http://schemas.microsoft.com/office/drawing/2014/main" id="{454977C0-914E-4CC3-8C72-15B8B18F6B2B}"/>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909" name="直線コネクタ 908">
          <a:extLst>
            <a:ext uri="{FF2B5EF4-FFF2-40B4-BE49-F238E27FC236}">
              <a16:creationId xmlns:a16="http://schemas.microsoft.com/office/drawing/2014/main" id="{57008A82-6F97-4E82-A986-3F2A122E274D}"/>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10" name="【庁舎】&#10;一人当たり面積最大値テキスト">
          <a:extLst>
            <a:ext uri="{FF2B5EF4-FFF2-40B4-BE49-F238E27FC236}">
              <a16:creationId xmlns:a16="http://schemas.microsoft.com/office/drawing/2014/main" id="{8AF6DD91-FAB8-4DCB-9E7C-8923A93EF05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11" name="直線コネクタ 910">
          <a:extLst>
            <a:ext uri="{FF2B5EF4-FFF2-40B4-BE49-F238E27FC236}">
              <a16:creationId xmlns:a16="http://schemas.microsoft.com/office/drawing/2014/main" id="{A1940904-F937-4398-B522-DB99EA331E9A}"/>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912" name="【庁舎】&#10;一人当たり面積平均値テキスト">
          <a:extLst>
            <a:ext uri="{FF2B5EF4-FFF2-40B4-BE49-F238E27FC236}">
              <a16:creationId xmlns:a16="http://schemas.microsoft.com/office/drawing/2014/main" id="{60CFDCAB-D8A0-497A-972F-91B9B52B0A77}"/>
            </a:ext>
          </a:extLst>
        </xdr:cNvPr>
        <xdr:cNvSpPr txBox="1"/>
      </xdr:nvSpPr>
      <xdr:spPr>
        <a:xfrm>
          <a:off x="221996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913" name="フローチャート: 判断 912">
          <a:extLst>
            <a:ext uri="{FF2B5EF4-FFF2-40B4-BE49-F238E27FC236}">
              <a16:creationId xmlns:a16="http://schemas.microsoft.com/office/drawing/2014/main" id="{DFCB4749-EFBC-49DE-A097-788E05C2E126}"/>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914" name="フローチャート: 判断 913">
          <a:extLst>
            <a:ext uri="{FF2B5EF4-FFF2-40B4-BE49-F238E27FC236}">
              <a16:creationId xmlns:a16="http://schemas.microsoft.com/office/drawing/2014/main" id="{1645FF95-33E7-41C0-B292-2D4604DF43F7}"/>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915" name="フローチャート: 判断 914">
          <a:extLst>
            <a:ext uri="{FF2B5EF4-FFF2-40B4-BE49-F238E27FC236}">
              <a16:creationId xmlns:a16="http://schemas.microsoft.com/office/drawing/2014/main" id="{3F7AA906-F047-4647-B480-A634FB03CC60}"/>
            </a:ext>
          </a:extLst>
        </xdr:cNvPr>
        <xdr:cNvSpPr/>
      </xdr:nvSpPr>
      <xdr:spPr>
        <a:xfrm>
          <a:off x="2038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916" name="フローチャート: 判断 915">
          <a:extLst>
            <a:ext uri="{FF2B5EF4-FFF2-40B4-BE49-F238E27FC236}">
              <a16:creationId xmlns:a16="http://schemas.microsoft.com/office/drawing/2014/main" id="{135EF43F-8B7D-410B-8DF5-D9BCE5C33E56}"/>
            </a:ext>
          </a:extLst>
        </xdr:cNvPr>
        <xdr:cNvSpPr/>
      </xdr:nvSpPr>
      <xdr:spPr>
        <a:xfrm>
          <a:off x="19494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917" name="フローチャート: 判断 916">
          <a:extLst>
            <a:ext uri="{FF2B5EF4-FFF2-40B4-BE49-F238E27FC236}">
              <a16:creationId xmlns:a16="http://schemas.microsoft.com/office/drawing/2014/main" id="{15DF68AE-A266-44BF-9CBE-2BF710354017}"/>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DAB002DF-922D-4817-B169-694BFDA115F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3E7EB94F-DA39-4477-BD0E-7CFD1542BF0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94595448-DA4C-4848-A171-3F073B8D4E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62C9254B-0328-4BC8-A19B-A186F639761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B6553C14-D64B-4E55-BBB7-DC55CFF18F8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152763</xdr:rowOff>
    </xdr:from>
    <xdr:to>
      <xdr:col>116</xdr:col>
      <xdr:colOff>114300</xdr:colOff>
      <xdr:row>107</xdr:row>
      <xdr:rowOff>82913</xdr:rowOff>
    </xdr:to>
    <xdr:sp macro="" textlink="">
      <xdr:nvSpPr>
        <xdr:cNvPr id="923" name="楕円 922">
          <a:extLst>
            <a:ext uri="{FF2B5EF4-FFF2-40B4-BE49-F238E27FC236}">
              <a16:creationId xmlns:a16="http://schemas.microsoft.com/office/drawing/2014/main" id="{B0AF5FFA-3324-4670-8203-B49A3404B8C3}"/>
            </a:ext>
          </a:extLst>
        </xdr:cNvPr>
        <xdr:cNvSpPr/>
      </xdr:nvSpPr>
      <xdr:spPr>
        <a:xfrm>
          <a:off x="22110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131190</xdr:rowOff>
    </xdr:from>
    <xdr:ext cx="469744" cy="259045"/>
    <xdr:sp macro="" textlink="">
      <xdr:nvSpPr>
        <xdr:cNvPr id="924" name="【庁舎】&#10;一人当たり面積該当値テキスト">
          <a:extLst>
            <a:ext uri="{FF2B5EF4-FFF2-40B4-BE49-F238E27FC236}">
              <a16:creationId xmlns:a16="http://schemas.microsoft.com/office/drawing/2014/main" id="{FCEF1987-8BFA-4CF0-ADDC-9042580391B5}"/>
            </a:ext>
          </a:extLst>
        </xdr:cNvPr>
        <xdr:cNvSpPr txBox="1"/>
      </xdr:nvSpPr>
      <xdr:spPr>
        <a:xfrm>
          <a:off x="22199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160927</xdr:rowOff>
    </xdr:from>
    <xdr:to>
      <xdr:col>112</xdr:col>
      <xdr:colOff>38100</xdr:colOff>
      <xdr:row>107</xdr:row>
      <xdr:rowOff>91077</xdr:rowOff>
    </xdr:to>
    <xdr:sp macro="" textlink="">
      <xdr:nvSpPr>
        <xdr:cNvPr id="925" name="楕円 924">
          <a:extLst>
            <a:ext uri="{FF2B5EF4-FFF2-40B4-BE49-F238E27FC236}">
              <a16:creationId xmlns:a16="http://schemas.microsoft.com/office/drawing/2014/main" id="{8A0C024D-36D2-4552-97F9-8403A42BFB45}"/>
            </a:ext>
          </a:extLst>
        </xdr:cNvPr>
        <xdr:cNvSpPr/>
      </xdr:nvSpPr>
      <xdr:spPr>
        <a:xfrm>
          <a:off x="21272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32113</xdr:rowOff>
    </xdr:from>
    <xdr:to>
      <xdr:col>116</xdr:col>
      <xdr:colOff>63500</xdr:colOff>
      <xdr:row>107</xdr:row>
      <xdr:rowOff>40277</xdr:rowOff>
    </xdr:to>
    <xdr:cxnSp macro="">
      <xdr:nvCxnSpPr>
        <xdr:cNvPr id="926" name="直線コネクタ 925">
          <a:extLst>
            <a:ext uri="{FF2B5EF4-FFF2-40B4-BE49-F238E27FC236}">
              <a16:creationId xmlns:a16="http://schemas.microsoft.com/office/drawing/2014/main" id="{F51BC692-9210-4AED-9C24-ABF12B75D8D1}"/>
            </a:ext>
          </a:extLst>
        </xdr:cNvPr>
        <xdr:cNvCxnSpPr/>
      </xdr:nvCxnSpPr>
      <xdr:spPr>
        <a:xfrm flipV="1">
          <a:off x="21323300" y="183772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27" name="楕円 926">
          <a:extLst>
            <a:ext uri="{FF2B5EF4-FFF2-40B4-BE49-F238E27FC236}">
              <a16:creationId xmlns:a16="http://schemas.microsoft.com/office/drawing/2014/main" id="{EC253AA6-DD61-40F9-9A02-369F606872C4}"/>
            </a:ext>
          </a:extLst>
        </xdr:cNvPr>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40277</xdr:rowOff>
    </xdr:from>
    <xdr:to>
      <xdr:col>111</xdr:col>
      <xdr:colOff>177800</xdr:colOff>
      <xdr:row>107</xdr:row>
      <xdr:rowOff>41911</xdr:rowOff>
    </xdr:to>
    <xdr:cxnSp macro="">
      <xdr:nvCxnSpPr>
        <xdr:cNvPr id="928" name="直線コネクタ 927">
          <a:extLst>
            <a:ext uri="{FF2B5EF4-FFF2-40B4-BE49-F238E27FC236}">
              <a16:creationId xmlns:a16="http://schemas.microsoft.com/office/drawing/2014/main" id="{73C10BA4-1F99-4E2F-B4F9-FC9974D6206F}"/>
            </a:ext>
          </a:extLst>
        </xdr:cNvPr>
        <xdr:cNvCxnSpPr/>
      </xdr:nvCxnSpPr>
      <xdr:spPr>
        <a:xfrm flipV="1">
          <a:off x="20434300" y="183854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929" name="楕円 928">
          <a:extLst>
            <a:ext uri="{FF2B5EF4-FFF2-40B4-BE49-F238E27FC236}">
              <a16:creationId xmlns:a16="http://schemas.microsoft.com/office/drawing/2014/main" id="{CC83B24E-5E62-4B0F-BB46-812BBA2C42E1}"/>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87630</xdr:rowOff>
    </xdr:to>
    <xdr:cxnSp macro="">
      <xdr:nvCxnSpPr>
        <xdr:cNvPr id="930" name="直線コネクタ 929">
          <a:extLst>
            <a:ext uri="{FF2B5EF4-FFF2-40B4-BE49-F238E27FC236}">
              <a16:creationId xmlns:a16="http://schemas.microsoft.com/office/drawing/2014/main" id="{67D42F0A-8D98-45BA-B723-C648D99B9210}"/>
            </a:ext>
          </a:extLst>
        </xdr:cNvPr>
        <xdr:cNvCxnSpPr/>
      </xdr:nvCxnSpPr>
      <xdr:spPr>
        <a:xfrm flipV="1">
          <a:off x="19545300" y="1838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40095</xdr:rowOff>
    </xdr:from>
    <xdr:to>
      <xdr:col>98</xdr:col>
      <xdr:colOff>38100</xdr:colOff>
      <xdr:row>107</xdr:row>
      <xdr:rowOff>141695</xdr:rowOff>
    </xdr:to>
    <xdr:sp macro="" textlink="">
      <xdr:nvSpPr>
        <xdr:cNvPr id="931" name="楕円 930">
          <a:extLst>
            <a:ext uri="{FF2B5EF4-FFF2-40B4-BE49-F238E27FC236}">
              <a16:creationId xmlns:a16="http://schemas.microsoft.com/office/drawing/2014/main" id="{0FD26AC5-353B-4C9E-B0FA-4F6AD736810D}"/>
            </a:ext>
          </a:extLst>
        </xdr:cNvPr>
        <xdr:cNvSpPr/>
      </xdr:nvSpPr>
      <xdr:spPr>
        <a:xfrm>
          <a:off x="18605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87630</xdr:rowOff>
    </xdr:from>
    <xdr:to>
      <xdr:col>102</xdr:col>
      <xdr:colOff>114300</xdr:colOff>
      <xdr:row>107</xdr:row>
      <xdr:rowOff>90895</xdr:rowOff>
    </xdr:to>
    <xdr:cxnSp macro="">
      <xdr:nvCxnSpPr>
        <xdr:cNvPr id="932" name="直線コネクタ 931">
          <a:extLst>
            <a:ext uri="{FF2B5EF4-FFF2-40B4-BE49-F238E27FC236}">
              <a16:creationId xmlns:a16="http://schemas.microsoft.com/office/drawing/2014/main" id="{AF2E0256-E581-4F9B-BC83-6A73BEBBCFE3}"/>
            </a:ext>
          </a:extLst>
        </xdr:cNvPr>
        <xdr:cNvCxnSpPr/>
      </xdr:nvCxnSpPr>
      <xdr:spPr>
        <a:xfrm flipV="1">
          <a:off x="18656300" y="184327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933" name="n_1aveValue【庁舎】&#10;一人当たり面積">
          <a:extLst>
            <a:ext uri="{FF2B5EF4-FFF2-40B4-BE49-F238E27FC236}">
              <a16:creationId xmlns:a16="http://schemas.microsoft.com/office/drawing/2014/main" id="{268915D4-A612-44EA-9DC8-106368C5ADF9}"/>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934" name="n_2aveValue【庁舎】&#10;一人当たり面積">
          <a:extLst>
            <a:ext uri="{FF2B5EF4-FFF2-40B4-BE49-F238E27FC236}">
              <a16:creationId xmlns:a16="http://schemas.microsoft.com/office/drawing/2014/main" id="{A04C3306-8E8F-4ABC-A40F-D472EA291824}"/>
            </a:ext>
          </a:extLst>
        </xdr:cNvPr>
        <xdr:cNvSpPr txBox="1"/>
      </xdr:nvSpPr>
      <xdr:spPr>
        <a:xfrm>
          <a:off x="2019942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935" name="n_3aveValue【庁舎】&#10;一人当たり面積">
          <a:extLst>
            <a:ext uri="{FF2B5EF4-FFF2-40B4-BE49-F238E27FC236}">
              <a16:creationId xmlns:a16="http://schemas.microsoft.com/office/drawing/2014/main" id="{4E2434A5-E3D6-43C4-8A50-EF8B2D7DF65E}"/>
            </a:ext>
          </a:extLst>
        </xdr:cNvPr>
        <xdr:cNvSpPr txBox="1"/>
      </xdr:nvSpPr>
      <xdr:spPr>
        <a:xfrm>
          <a:off x="19310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936" name="n_4aveValue【庁舎】&#10;一人当たり面積">
          <a:extLst>
            <a:ext uri="{FF2B5EF4-FFF2-40B4-BE49-F238E27FC236}">
              <a16:creationId xmlns:a16="http://schemas.microsoft.com/office/drawing/2014/main" id="{C3139011-E3CA-4974-81C5-327D102DA18C}"/>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82204</xdr:rowOff>
    </xdr:from>
    <xdr:ext cx="469744" cy="259045"/>
    <xdr:sp macro="" textlink="">
      <xdr:nvSpPr>
        <xdr:cNvPr id="937" name="n_1mainValue【庁舎】&#10;一人当たり面積">
          <a:extLst>
            <a:ext uri="{FF2B5EF4-FFF2-40B4-BE49-F238E27FC236}">
              <a16:creationId xmlns:a16="http://schemas.microsoft.com/office/drawing/2014/main" id="{02F31666-92F2-4DA3-8625-C397A1443F55}"/>
            </a:ext>
          </a:extLst>
        </xdr:cNvPr>
        <xdr:cNvSpPr txBox="1"/>
      </xdr:nvSpPr>
      <xdr:spPr>
        <a:xfrm>
          <a:off x="210757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938" name="n_2mainValue【庁舎】&#10;一人当たり面積">
          <a:extLst>
            <a:ext uri="{FF2B5EF4-FFF2-40B4-BE49-F238E27FC236}">
              <a16:creationId xmlns:a16="http://schemas.microsoft.com/office/drawing/2014/main" id="{A0B43736-DE49-4698-AA3C-6B8039886C47}"/>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939" name="n_3mainValue【庁舎】&#10;一人当たり面積">
          <a:extLst>
            <a:ext uri="{FF2B5EF4-FFF2-40B4-BE49-F238E27FC236}">
              <a16:creationId xmlns:a16="http://schemas.microsoft.com/office/drawing/2014/main" id="{5E51801A-898D-44E5-BA46-AB8D9374495B}"/>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132822</xdr:rowOff>
    </xdr:from>
    <xdr:ext cx="469744" cy="259045"/>
    <xdr:sp macro="" textlink="">
      <xdr:nvSpPr>
        <xdr:cNvPr id="940" name="n_4mainValue【庁舎】&#10;一人当たり面積">
          <a:extLst>
            <a:ext uri="{FF2B5EF4-FFF2-40B4-BE49-F238E27FC236}">
              <a16:creationId xmlns:a16="http://schemas.microsoft.com/office/drawing/2014/main" id="{DD3FA6B4-5EBA-45BB-A7D9-2C59EF629F79}"/>
            </a:ext>
          </a:extLst>
        </xdr:cNvPr>
        <xdr:cNvSpPr txBox="1"/>
      </xdr:nvSpPr>
      <xdr:spPr>
        <a:xfrm>
          <a:off x="18421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1" name="正方形/長方形 940">
          <a:extLst>
            <a:ext uri="{FF2B5EF4-FFF2-40B4-BE49-F238E27FC236}">
              <a16:creationId xmlns:a16="http://schemas.microsoft.com/office/drawing/2014/main" id="{32080E47-9FCE-4C3D-8E83-AD54D8FC395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2" name="正方形/長方形 941">
          <a:extLst>
            <a:ext uri="{FF2B5EF4-FFF2-40B4-BE49-F238E27FC236}">
              <a16:creationId xmlns:a16="http://schemas.microsoft.com/office/drawing/2014/main" id="{EAB551D7-1394-4C85-8186-707AA5C952E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3" name="テキスト ボックス 942">
          <a:extLst>
            <a:ext uri="{FF2B5EF4-FFF2-40B4-BE49-F238E27FC236}">
              <a16:creationId xmlns:a16="http://schemas.microsoft.com/office/drawing/2014/main" id="{EE8B9E59-06BF-4315-93A0-E30EE2FB061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年度において町全体の有形固定資産減価償却率の平均である</a:t>
          </a:r>
          <a:r>
            <a:rPr kumimoji="1" lang="en-US" altLang="ja-JP" sz="1100">
              <a:solidFill>
                <a:schemeClr val="dk1"/>
              </a:solidFill>
              <a:effectLst/>
              <a:latin typeface="+mn-lt"/>
              <a:ea typeface="+mn-ea"/>
              <a:cs typeface="+mn-cs"/>
            </a:rPr>
            <a:t>61.9%</a:t>
          </a:r>
          <a:r>
            <a:rPr kumimoji="1" lang="ja-JP" altLang="ja-JP" sz="1100">
              <a:solidFill>
                <a:schemeClr val="dk1"/>
              </a:solidFill>
              <a:effectLst/>
              <a:latin typeface="+mn-lt"/>
              <a:ea typeface="+mn-ea"/>
              <a:cs typeface="+mn-cs"/>
            </a:rPr>
            <a:t>を超える施設のうち、福祉施設、体育館、庁舎</a:t>
          </a:r>
          <a:r>
            <a:rPr kumimoji="1" lang="ja-JP" altLang="en-US" sz="1100">
              <a:solidFill>
                <a:schemeClr val="dk1"/>
              </a:solidFill>
              <a:effectLst/>
              <a:latin typeface="+mn-lt"/>
              <a:ea typeface="+mn-ea"/>
              <a:cs typeface="+mn-cs"/>
            </a:rPr>
            <a:t>、保健センター、消防施設</a:t>
          </a:r>
          <a:r>
            <a:rPr kumimoji="1" lang="ja-JP" altLang="ja-JP" sz="1100">
              <a:solidFill>
                <a:schemeClr val="dk1"/>
              </a:solidFill>
              <a:effectLst/>
              <a:latin typeface="+mn-lt"/>
              <a:ea typeface="+mn-ea"/>
              <a:cs typeface="+mn-cs"/>
            </a:rPr>
            <a:t>が類似団体の平均を上回っている状況にあります。福祉施設、体育館については、現状の利用状況を踏まえ集約化、複合化も視野に入れながら今後の在り方を検討します。また、庁舎については、平成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年度に耐震改修工事を実施しておりますので、引き続き予防保全型管理に取り組み、適切な維持保全に取り組みます。</a:t>
          </a:r>
          <a:r>
            <a:rPr kumimoji="1" lang="ja-JP" altLang="en-US" sz="1100">
              <a:solidFill>
                <a:schemeClr val="dk1"/>
              </a:solidFill>
              <a:effectLst/>
              <a:latin typeface="+mn-lt"/>
              <a:ea typeface="+mn-ea"/>
              <a:cs typeface="+mn-cs"/>
            </a:rPr>
            <a:t>また、消防施設においては、個別施設計画に基づいた施設更新を図るとともに、消防団の適正配置等についても検討を進め、その規模に応じた施設更新に努めてまいります。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Y34" sqref="BY34:CM34"/>
    </sheetView>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94" t="s">
        <v>80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177"/>
      <c r="DK1" s="177"/>
      <c r="DL1" s="177"/>
      <c r="DM1" s="177"/>
      <c r="DN1" s="177"/>
      <c r="DO1" s="177"/>
    </row>
    <row r="2" spans="1:119" ht="24.75" thickBot="1" x14ac:dyDescent="0.2">
      <c r="B2" s="178" t="s">
        <v>81</v>
      </c>
      <c r="C2" s="178"/>
      <c r="D2" s="179"/>
    </row>
    <row r="3" spans="1:119" ht="18.75" customHeight="1" thickBot="1" x14ac:dyDescent="0.2">
      <c r="A3" s="177"/>
      <c r="B3" s="395" t="s">
        <v>82</v>
      </c>
      <c r="C3" s="396"/>
      <c r="D3" s="396"/>
      <c r="E3" s="397"/>
      <c r="F3" s="397"/>
      <c r="G3" s="397"/>
      <c r="H3" s="397"/>
      <c r="I3" s="397"/>
      <c r="J3" s="397"/>
      <c r="K3" s="397"/>
      <c r="L3" s="397" t="s">
        <v>83</v>
      </c>
      <c r="M3" s="397"/>
      <c r="N3" s="397"/>
      <c r="O3" s="397"/>
      <c r="P3" s="397"/>
      <c r="Q3" s="397"/>
      <c r="R3" s="404"/>
      <c r="S3" s="404"/>
      <c r="T3" s="404"/>
      <c r="U3" s="404"/>
      <c r="V3" s="405"/>
      <c r="W3" s="379" t="s">
        <v>84</v>
      </c>
      <c r="X3" s="380"/>
      <c r="Y3" s="380"/>
      <c r="Z3" s="380"/>
      <c r="AA3" s="380"/>
      <c r="AB3" s="396"/>
      <c r="AC3" s="404" t="s">
        <v>85</v>
      </c>
      <c r="AD3" s="380"/>
      <c r="AE3" s="380"/>
      <c r="AF3" s="380"/>
      <c r="AG3" s="380"/>
      <c r="AH3" s="380"/>
      <c r="AI3" s="380"/>
      <c r="AJ3" s="380"/>
      <c r="AK3" s="380"/>
      <c r="AL3" s="381"/>
      <c r="AM3" s="379" t="s">
        <v>86</v>
      </c>
      <c r="AN3" s="380"/>
      <c r="AO3" s="380"/>
      <c r="AP3" s="380"/>
      <c r="AQ3" s="380"/>
      <c r="AR3" s="380"/>
      <c r="AS3" s="380"/>
      <c r="AT3" s="380"/>
      <c r="AU3" s="380"/>
      <c r="AV3" s="380"/>
      <c r="AW3" s="380"/>
      <c r="AX3" s="381"/>
      <c r="AY3" s="416" t="s">
        <v>1</v>
      </c>
      <c r="AZ3" s="417"/>
      <c r="BA3" s="417"/>
      <c r="BB3" s="417"/>
      <c r="BC3" s="417"/>
      <c r="BD3" s="417"/>
      <c r="BE3" s="417"/>
      <c r="BF3" s="417"/>
      <c r="BG3" s="417"/>
      <c r="BH3" s="417"/>
      <c r="BI3" s="417"/>
      <c r="BJ3" s="417"/>
      <c r="BK3" s="417"/>
      <c r="BL3" s="417"/>
      <c r="BM3" s="418"/>
      <c r="BN3" s="379" t="s">
        <v>87</v>
      </c>
      <c r="BO3" s="380"/>
      <c r="BP3" s="380"/>
      <c r="BQ3" s="380"/>
      <c r="BR3" s="380"/>
      <c r="BS3" s="380"/>
      <c r="BT3" s="380"/>
      <c r="BU3" s="381"/>
      <c r="BV3" s="379" t="s">
        <v>88</v>
      </c>
      <c r="BW3" s="380"/>
      <c r="BX3" s="380"/>
      <c r="BY3" s="380"/>
      <c r="BZ3" s="380"/>
      <c r="CA3" s="380"/>
      <c r="CB3" s="380"/>
      <c r="CC3" s="381"/>
      <c r="CD3" s="416" t="s">
        <v>1</v>
      </c>
      <c r="CE3" s="417"/>
      <c r="CF3" s="417"/>
      <c r="CG3" s="417"/>
      <c r="CH3" s="417"/>
      <c r="CI3" s="417"/>
      <c r="CJ3" s="417"/>
      <c r="CK3" s="417"/>
      <c r="CL3" s="417"/>
      <c r="CM3" s="417"/>
      <c r="CN3" s="417"/>
      <c r="CO3" s="417"/>
      <c r="CP3" s="417"/>
      <c r="CQ3" s="417"/>
      <c r="CR3" s="417"/>
      <c r="CS3" s="418"/>
      <c r="CT3" s="379" t="s">
        <v>89</v>
      </c>
      <c r="CU3" s="380"/>
      <c r="CV3" s="380"/>
      <c r="CW3" s="380"/>
      <c r="CX3" s="380"/>
      <c r="CY3" s="380"/>
      <c r="CZ3" s="380"/>
      <c r="DA3" s="381"/>
      <c r="DB3" s="379" t="s">
        <v>90</v>
      </c>
      <c r="DC3" s="380"/>
      <c r="DD3" s="380"/>
      <c r="DE3" s="380"/>
      <c r="DF3" s="380"/>
      <c r="DG3" s="380"/>
      <c r="DH3" s="380"/>
      <c r="DI3" s="381"/>
    </row>
    <row r="4" spans="1:119" ht="18.75" customHeight="1" x14ac:dyDescent="0.15">
      <c r="A4" s="177"/>
      <c r="B4" s="398"/>
      <c r="C4" s="399"/>
      <c r="D4" s="399"/>
      <c r="E4" s="400"/>
      <c r="F4" s="400"/>
      <c r="G4" s="400"/>
      <c r="H4" s="400"/>
      <c r="I4" s="400"/>
      <c r="J4" s="400"/>
      <c r="K4" s="400"/>
      <c r="L4" s="400"/>
      <c r="M4" s="400"/>
      <c r="N4" s="400"/>
      <c r="O4" s="400"/>
      <c r="P4" s="400"/>
      <c r="Q4" s="400"/>
      <c r="R4" s="406"/>
      <c r="S4" s="406"/>
      <c r="T4" s="406"/>
      <c r="U4" s="406"/>
      <c r="V4" s="407"/>
      <c r="W4" s="410"/>
      <c r="X4" s="411"/>
      <c r="Y4" s="411"/>
      <c r="Z4" s="411"/>
      <c r="AA4" s="411"/>
      <c r="AB4" s="399"/>
      <c r="AC4" s="406"/>
      <c r="AD4" s="411"/>
      <c r="AE4" s="411"/>
      <c r="AF4" s="411"/>
      <c r="AG4" s="411"/>
      <c r="AH4" s="411"/>
      <c r="AI4" s="411"/>
      <c r="AJ4" s="411"/>
      <c r="AK4" s="411"/>
      <c r="AL4" s="414"/>
      <c r="AM4" s="412"/>
      <c r="AN4" s="413"/>
      <c r="AO4" s="413"/>
      <c r="AP4" s="413"/>
      <c r="AQ4" s="413"/>
      <c r="AR4" s="413"/>
      <c r="AS4" s="413"/>
      <c r="AT4" s="413"/>
      <c r="AU4" s="413"/>
      <c r="AV4" s="413"/>
      <c r="AW4" s="413"/>
      <c r="AX4" s="415"/>
      <c r="AY4" s="382" t="s">
        <v>91</v>
      </c>
      <c r="AZ4" s="383"/>
      <c r="BA4" s="383"/>
      <c r="BB4" s="383"/>
      <c r="BC4" s="383"/>
      <c r="BD4" s="383"/>
      <c r="BE4" s="383"/>
      <c r="BF4" s="383"/>
      <c r="BG4" s="383"/>
      <c r="BH4" s="383"/>
      <c r="BI4" s="383"/>
      <c r="BJ4" s="383"/>
      <c r="BK4" s="383"/>
      <c r="BL4" s="383"/>
      <c r="BM4" s="384"/>
      <c r="BN4" s="385">
        <v>8189061</v>
      </c>
      <c r="BO4" s="386"/>
      <c r="BP4" s="386"/>
      <c r="BQ4" s="386"/>
      <c r="BR4" s="386"/>
      <c r="BS4" s="386"/>
      <c r="BT4" s="386"/>
      <c r="BU4" s="387"/>
      <c r="BV4" s="385">
        <v>7170695</v>
      </c>
      <c r="BW4" s="386"/>
      <c r="BX4" s="386"/>
      <c r="BY4" s="386"/>
      <c r="BZ4" s="386"/>
      <c r="CA4" s="386"/>
      <c r="CB4" s="386"/>
      <c r="CC4" s="387"/>
      <c r="CD4" s="388" t="s">
        <v>92</v>
      </c>
      <c r="CE4" s="389"/>
      <c r="CF4" s="389"/>
      <c r="CG4" s="389"/>
      <c r="CH4" s="389"/>
      <c r="CI4" s="389"/>
      <c r="CJ4" s="389"/>
      <c r="CK4" s="389"/>
      <c r="CL4" s="389"/>
      <c r="CM4" s="389"/>
      <c r="CN4" s="389"/>
      <c r="CO4" s="389"/>
      <c r="CP4" s="389"/>
      <c r="CQ4" s="389"/>
      <c r="CR4" s="389"/>
      <c r="CS4" s="390"/>
      <c r="CT4" s="391">
        <v>1.8</v>
      </c>
      <c r="CU4" s="392"/>
      <c r="CV4" s="392"/>
      <c r="CW4" s="392"/>
      <c r="CX4" s="392"/>
      <c r="CY4" s="392"/>
      <c r="CZ4" s="392"/>
      <c r="DA4" s="393"/>
      <c r="DB4" s="391">
        <v>1.2</v>
      </c>
      <c r="DC4" s="392"/>
      <c r="DD4" s="392"/>
      <c r="DE4" s="392"/>
      <c r="DF4" s="392"/>
      <c r="DG4" s="392"/>
      <c r="DH4" s="392"/>
      <c r="DI4" s="393"/>
    </row>
    <row r="5" spans="1:119" ht="18.75" customHeight="1" x14ac:dyDescent="0.15">
      <c r="A5" s="177"/>
      <c r="B5" s="401"/>
      <c r="C5" s="402"/>
      <c r="D5" s="402"/>
      <c r="E5" s="403"/>
      <c r="F5" s="403"/>
      <c r="G5" s="403"/>
      <c r="H5" s="403"/>
      <c r="I5" s="403"/>
      <c r="J5" s="403"/>
      <c r="K5" s="403"/>
      <c r="L5" s="403"/>
      <c r="M5" s="403"/>
      <c r="N5" s="403"/>
      <c r="O5" s="403"/>
      <c r="P5" s="403"/>
      <c r="Q5" s="403"/>
      <c r="R5" s="408"/>
      <c r="S5" s="408"/>
      <c r="T5" s="408"/>
      <c r="U5" s="408"/>
      <c r="V5" s="409"/>
      <c r="W5" s="412"/>
      <c r="X5" s="413"/>
      <c r="Y5" s="413"/>
      <c r="Z5" s="413"/>
      <c r="AA5" s="413"/>
      <c r="AB5" s="402"/>
      <c r="AC5" s="408"/>
      <c r="AD5" s="413"/>
      <c r="AE5" s="413"/>
      <c r="AF5" s="413"/>
      <c r="AG5" s="413"/>
      <c r="AH5" s="413"/>
      <c r="AI5" s="413"/>
      <c r="AJ5" s="413"/>
      <c r="AK5" s="413"/>
      <c r="AL5" s="415"/>
      <c r="AM5" s="451" t="s">
        <v>93</v>
      </c>
      <c r="AN5" s="452"/>
      <c r="AO5" s="452"/>
      <c r="AP5" s="452"/>
      <c r="AQ5" s="452"/>
      <c r="AR5" s="452"/>
      <c r="AS5" s="452"/>
      <c r="AT5" s="453"/>
      <c r="AU5" s="454" t="s">
        <v>94</v>
      </c>
      <c r="AV5" s="455"/>
      <c r="AW5" s="455"/>
      <c r="AX5" s="455"/>
      <c r="AY5" s="456" t="s">
        <v>95</v>
      </c>
      <c r="AZ5" s="457"/>
      <c r="BA5" s="457"/>
      <c r="BB5" s="457"/>
      <c r="BC5" s="457"/>
      <c r="BD5" s="457"/>
      <c r="BE5" s="457"/>
      <c r="BF5" s="457"/>
      <c r="BG5" s="457"/>
      <c r="BH5" s="457"/>
      <c r="BI5" s="457"/>
      <c r="BJ5" s="457"/>
      <c r="BK5" s="457"/>
      <c r="BL5" s="457"/>
      <c r="BM5" s="458"/>
      <c r="BN5" s="422">
        <v>8092714</v>
      </c>
      <c r="BO5" s="423"/>
      <c r="BP5" s="423"/>
      <c r="BQ5" s="423"/>
      <c r="BR5" s="423"/>
      <c r="BS5" s="423"/>
      <c r="BT5" s="423"/>
      <c r="BU5" s="424"/>
      <c r="BV5" s="422">
        <v>7121476</v>
      </c>
      <c r="BW5" s="423"/>
      <c r="BX5" s="423"/>
      <c r="BY5" s="423"/>
      <c r="BZ5" s="423"/>
      <c r="CA5" s="423"/>
      <c r="CB5" s="423"/>
      <c r="CC5" s="424"/>
      <c r="CD5" s="425" t="s">
        <v>96</v>
      </c>
      <c r="CE5" s="426"/>
      <c r="CF5" s="426"/>
      <c r="CG5" s="426"/>
      <c r="CH5" s="426"/>
      <c r="CI5" s="426"/>
      <c r="CJ5" s="426"/>
      <c r="CK5" s="426"/>
      <c r="CL5" s="426"/>
      <c r="CM5" s="426"/>
      <c r="CN5" s="426"/>
      <c r="CO5" s="426"/>
      <c r="CP5" s="426"/>
      <c r="CQ5" s="426"/>
      <c r="CR5" s="426"/>
      <c r="CS5" s="427"/>
      <c r="CT5" s="419">
        <v>94.9</v>
      </c>
      <c r="CU5" s="420"/>
      <c r="CV5" s="420"/>
      <c r="CW5" s="420"/>
      <c r="CX5" s="420"/>
      <c r="CY5" s="420"/>
      <c r="CZ5" s="420"/>
      <c r="DA5" s="421"/>
      <c r="DB5" s="419">
        <v>95.7</v>
      </c>
      <c r="DC5" s="420"/>
      <c r="DD5" s="420"/>
      <c r="DE5" s="420"/>
      <c r="DF5" s="420"/>
      <c r="DG5" s="420"/>
      <c r="DH5" s="420"/>
      <c r="DI5" s="421"/>
    </row>
    <row r="6" spans="1:119" ht="18.75" customHeight="1" x14ac:dyDescent="0.15">
      <c r="A6" s="177"/>
      <c r="B6" s="428" t="s">
        <v>97</v>
      </c>
      <c r="C6" s="429"/>
      <c r="D6" s="429"/>
      <c r="E6" s="430"/>
      <c r="F6" s="430"/>
      <c r="G6" s="430"/>
      <c r="H6" s="430"/>
      <c r="I6" s="430"/>
      <c r="J6" s="430"/>
      <c r="K6" s="430"/>
      <c r="L6" s="430" t="s">
        <v>98</v>
      </c>
      <c r="M6" s="430"/>
      <c r="N6" s="430"/>
      <c r="O6" s="430"/>
      <c r="P6" s="430"/>
      <c r="Q6" s="430"/>
      <c r="R6" s="434"/>
      <c r="S6" s="434"/>
      <c r="T6" s="434"/>
      <c r="U6" s="434"/>
      <c r="V6" s="435"/>
      <c r="W6" s="438" t="s">
        <v>99</v>
      </c>
      <c r="X6" s="439"/>
      <c r="Y6" s="439"/>
      <c r="Z6" s="439"/>
      <c r="AA6" s="439"/>
      <c r="AB6" s="429"/>
      <c r="AC6" s="442" t="s">
        <v>100</v>
      </c>
      <c r="AD6" s="443"/>
      <c r="AE6" s="443"/>
      <c r="AF6" s="443"/>
      <c r="AG6" s="443"/>
      <c r="AH6" s="443"/>
      <c r="AI6" s="443"/>
      <c r="AJ6" s="443"/>
      <c r="AK6" s="443"/>
      <c r="AL6" s="444"/>
      <c r="AM6" s="451" t="s">
        <v>101</v>
      </c>
      <c r="AN6" s="452"/>
      <c r="AO6" s="452"/>
      <c r="AP6" s="452"/>
      <c r="AQ6" s="452"/>
      <c r="AR6" s="452"/>
      <c r="AS6" s="452"/>
      <c r="AT6" s="453"/>
      <c r="AU6" s="454" t="s">
        <v>94</v>
      </c>
      <c r="AV6" s="455"/>
      <c r="AW6" s="455"/>
      <c r="AX6" s="455"/>
      <c r="AY6" s="456" t="s">
        <v>102</v>
      </c>
      <c r="AZ6" s="457"/>
      <c r="BA6" s="457"/>
      <c r="BB6" s="457"/>
      <c r="BC6" s="457"/>
      <c r="BD6" s="457"/>
      <c r="BE6" s="457"/>
      <c r="BF6" s="457"/>
      <c r="BG6" s="457"/>
      <c r="BH6" s="457"/>
      <c r="BI6" s="457"/>
      <c r="BJ6" s="457"/>
      <c r="BK6" s="457"/>
      <c r="BL6" s="457"/>
      <c r="BM6" s="458"/>
      <c r="BN6" s="422">
        <v>96347</v>
      </c>
      <c r="BO6" s="423"/>
      <c r="BP6" s="423"/>
      <c r="BQ6" s="423"/>
      <c r="BR6" s="423"/>
      <c r="BS6" s="423"/>
      <c r="BT6" s="423"/>
      <c r="BU6" s="424"/>
      <c r="BV6" s="422">
        <v>49219</v>
      </c>
      <c r="BW6" s="423"/>
      <c r="BX6" s="423"/>
      <c r="BY6" s="423"/>
      <c r="BZ6" s="423"/>
      <c r="CA6" s="423"/>
      <c r="CB6" s="423"/>
      <c r="CC6" s="424"/>
      <c r="CD6" s="425" t="s">
        <v>103</v>
      </c>
      <c r="CE6" s="426"/>
      <c r="CF6" s="426"/>
      <c r="CG6" s="426"/>
      <c r="CH6" s="426"/>
      <c r="CI6" s="426"/>
      <c r="CJ6" s="426"/>
      <c r="CK6" s="426"/>
      <c r="CL6" s="426"/>
      <c r="CM6" s="426"/>
      <c r="CN6" s="426"/>
      <c r="CO6" s="426"/>
      <c r="CP6" s="426"/>
      <c r="CQ6" s="426"/>
      <c r="CR6" s="426"/>
      <c r="CS6" s="427"/>
      <c r="CT6" s="459">
        <v>99.8</v>
      </c>
      <c r="CU6" s="460"/>
      <c r="CV6" s="460"/>
      <c r="CW6" s="460"/>
      <c r="CX6" s="460"/>
      <c r="CY6" s="460"/>
      <c r="CZ6" s="460"/>
      <c r="DA6" s="461"/>
      <c r="DB6" s="459">
        <v>102.1</v>
      </c>
      <c r="DC6" s="460"/>
      <c r="DD6" s="460"/>
      <c r="DE6" s="460"/>
      <c r="DF6" s="460"/>
      <c r="DG6" s="460"/>
      <c r="DH6" s="460"/>
      <c r="DI6" s="461"/>
    </row>
    <row r="7" spans="1:119" ht="18.75" customHeight="1" x14ac:dyDescent="0.15">
      <c r="A7" s="177"/>
      <c r="B7" s="398"/>
      <c r="C7" s="399"/>
      <c r="D7" s="399"/>
      <c r="E7" s="400"/>
      <c r="F7" s="400"/>
      <c r="G7" s="400"/>
      <c r="H7" s="400"/>
      <c r="I7" s="400"/>
      <c r="J7" s="400"/>
      <c r="K7" s="400"/>
      <c r="L7" s="400"/>
      <c r="M7" s="400"/>
      <c r="N7" s="400"/>
      <c r="O7" s="400"/>
      <c r="P7" s="400"/>
      <c r="Q7" s="400"/>
      <c r="R7" s="406"/>
      <c r="S7" s="406"/>
      <c r="T7" s="406"/>
      <c r="U7" s="406"/>
      <c r="V7" s="407"/>
      <c r="W7" s="410"/>
      <c r="X7" s="411"/>
      <c r="Y7" s="411"/>
      <c r="Z7" s="411"/>
      <c r="AA7" s="411"/>
      <c r="AB7" s="399"/>
      <c r="AC7" s="445"/>
      <c r="AD7" s="446"/>
      <c r="AE7" s="446"/>
      <c r="AF7" s="446"/>
      <c r="AG7" s="446"/>
      <c r="AH7" s="446"/>
      <c r="AI7" s="446"/>
      <c r="AJ7" s="446"/>
      <c r="AK7" s="446"/>
      <c r="AL7" s="447"/>
      <c r="AM7" s="451" t="s">
        <v>104</v>
      </c>
      <c r="AN7" s="452"/>
      <c r="AO7" s="452"/>
      <c r="AP7" s="452"/>
      <c r="AQ7" s="452"/>
      <c r="AR7" s="452"/>
      <c r="AS7" s="452"/>
      <c r="AT7" s="453"/>
      <c r="AU7" s="454" t="s">
        <v>105</v>
      </c>
      <c r="AV7" s="455"/>
      <c r="AW7" s="455"/>
      <c r="AX7" s="455"/>
      <c r="AY7" s="456" t="s">
        <v>106</v>
      </c>
      <c r="AZ7" s="457"/>
      <c r="BA7" s="457"/>
      <c r="BB7" s="457"/>
      <c r="BC7" s="457"/>
      <c r="BD7" s="457"/>
      <c r="BE7" s="457"/>
      <c r="BF7" s="457"/>
      <c r="BG7" s="457"/>
      <c r="BH7" s="457"/>
      <c r="BI7" s="457"/>
      <c r="BJ7" s="457"/>
      <c r="BK7" s="457"/>
      <c r="BL7" s="457"/>
      <c r="BM7" s="458"/>
      <c r="BN7" s="422">
        <v>21740</v>
      </c>
      <c r="BO7" s="423"/>
      <c r="BP7" s="423"/>
      <c r="BQ7" s="423"/>
      <c r="BR7" s="423"/>
      <c r="BS7" s="423"/>
      <c r="BT7" s="423"/>
      <c r="BU7" s="424"/>
      <c r="BV7" s="422">
        <v>499</v>
      </c>
      <c r="BW7" s="423"/>
      <c r="BX7" s="423"/>
      <c r="BY7" s="423"/>
      <c r="BZ7" s="423"/>
      <c r="CA7" s="423"/>
      <c r="CB7" s="423"/>
      <c r="CC7" s="424"/>
      <c r="CD7" s="425" t="s">
        <v>107</v>
      </c>
      <c r="CE7" s="426"/>
      <c r="CF7" s="426"/>
      <c r="CG7" s="426"/>
      <c r="CH7" s="426"/>
      <c r="CI7" s="426"/>
      <c r="CJ7" s="426"/>
      <c r="CK7" s="426"/>
      <c r="CL7" s="426"/>
      <c r="CM7" s="426"/>
      <c r="CN7" s="426"/>
      <c r="CO7" s="426"/>
      <c r="CP7" s="426"/>
      <c r="CQ7" s="426"/>
      <c r="CR7" s="426"/>
      <c r="CS7" s="427"/>
      <c r="CT7" s="422">
        <v>4169535</v>
      </c>
      <c r="CU7" s="423"/>
      <c r="CV7" s="423"/>
      <c r="CW7" s="423"/>
      <c r="CX7" s="423"/>
      <c r="CY7" s="423"/>
      <c r="CZ7" s="423"/>
      <c r="DA7" s="424"/>
      <c r="DB7" s="422">
        <v>4191634</v>
      </c>
      <c r="DC7" s="423"/>
      <c r="DD7" s="423"/>
      <c r="DE7" s="423"/>
      <c r="DF7" s="423"/>
      <c r="DG7" s="423"/>
      <c r="DH7" s="423"/>
      <c r="DI7" s="424"/>
    </row>
    <row r="8" spans="1:119" ht="18.75" customHeight="1" thickBot="1" x14ac:dyDescent="0.2">
      <c r="A8" s="177"/>
      <c r="B8" s="431"/>
      <c r="C8" s="432"/>
      <c r="D8" s="432"/>
      <c r="E8" s="433"/>
      <c r="F8" s="433"/>
      <c r="G8" s="433"/>
      <c r="H8" s="433"/>
      <c r="I8" s="433"/>
      <c r="J8" s="433"/>
      <c r="K8" s="433"/>
      <c r="L8" s="433"/>
      <c r="M8" s="433"/>
      <c r="N8" s="433"/>
      <c r="O8" s="433"/>
      <c r="P8" s="433"/>
      <c r="Q8" s="433"/>
      <c r="R8" s="436"/>
      <c r="S8" s="436"/>
      <c r="T8" s="436"/>
      <c r="U8" s="436"/>
      <c r="V8" s="437"/>
      <c r="W8" s="440"/>
      <c r="X8" s="441"/>
      <c r="Y8" s="441"/>
      <c r="Z8" s="441"/>
      <c r="AA8" s="441"/>
      <c r="AB8" s="432"/>
      <c r="AC8" s="448"/>
      <c r="AD8" s="449"/>
      <c r="AE8" s="449"/>
      <c r="AF8" s="449"/>
      <c r="AG8" s="449"/>
      <c r="AH8" s="449"/>
      <c r="AI8" s="449"/>
      <c r="AJ8" s="449"/>
      <c r="AK8" s="449"/>
      <c r="AL8" s="450"/>
      <c r="AM8" s="451" t="s">
        <v>108</v>
      </c>
      <c r="AN8" s="452"/>
      <c r="AO8" s="452"/>
      <c r="AP8" s="452"/>
      <c r="AQ8" s="452"/>
      <c r="AR8" s="452"/>
      <c r="AS8" s="452"/>
      <c r="AT8" s="453"/>
      <c r="AU8" s="454" t="s">
        <v>109</v>
      </c>
      <c r="AV8" s="455"/>
      <c r="AW8" s="455"/>
      <c r="AX8" s="455"/>
      <c r="AY8" s="456" t="s">
        <v>110</v>
      </c>
      <c r="AZ8" s="457"/>
      <c r="BA8" s="457"/>
      <c r="BB8" s="457"/>
      <c r="BC8" s="457"/>
      <c r="BD8" s="457"/>
      <c r="BE8" s="457"/>
      <c r="BF8" s="457"/>
      <c r="BG8" s="457"/>
      <c r="BH8" s="457"/>
      <c r="BI8" s="457"/>
      <c r="BJ8" s="457"/>
      <c r="BK8" s="457"/>
      <c r="BL8" s="457"/>
      <c r="BM8" s="458"/>
      <c r="BN8" s="422">
        <v>74607</v>
      </c>
      <c r="BO8" s="423"/>
      <c r="BP8" s="423"/>
      <c r="BQ8" s="423"/>
      <c r="BR8" s="423"/>
      <c r="BS8" s="423"/>
      <c r="BT8" s="423"/>
      <c r="BU8" s="424"/>
      <c r="BV8" s="422">
        <v>48720</v>
      </c>
      <c r="BW8" s="423"/>
      <c r="BX8" s="423"/>
      <c r="BY8" s="423"/>
      <c r="BZ8" s="423"/>
      <c r="CA8" s="423"/>
      <c r="CB8" s="423"/>
      <c r="CC8" s="424"/>
      <c r="CD8" s="425" t="s">
        <v>111</v>
      </c>
      <c r="CE8" s="426"/>
      <c r="CF8" s="426"/>
      <c r="CG8" s="426"/>
      <c r="CH8" s="426"/>
      <c r="CI8" s="426"/>
      <c r="CJ8" s="426"/>
      <c r="CK8" s="426"/>
      <c r="CL8" s="426"/>
      <c r="CM8" s="426"/>
      <c r="CN8" s="426"/>
      <c r="CO8" s="426"/>
      <c r="CP8" s="426"/>
      <c r="CQ8" s="426"/>
      <c r="CR8" s="426"/>
      <c r="CS8" s="427"/>
      <c r="CT8" s="462">
        <v>0.55000000000000004</v>
      </c>
      <c r="CU8" s="463"/>
      <c r="CV8" s="463"/>
      <c r="CW8" s="463"/>
      <c r="CX8" s="463"/>
      <c r="CY8" s="463"/>
      <c r="CZ8" s="463"/>
      <c r="DA8" s="464"/>
      <c r="DB8" s="462">
        <v>0.55000000000000004</v>
      </c>
      <c r="DC8" s="463"/>
      <c r="DD8" s="463"/>
      <c r="DE8" s="463"/>
      <c r="DF8" s="463"/>
      <c r="DG8" s="463"/>
      <c r="DH8" s="463"/>
      <c r="DI8" s="464"/>
    </row>
    <row r="9" spans="1:119" ht="18.75" customHeight="1" thickBot="1" x14ac:dyDescent="0.2">
      <c r="A9" s="177"/>
      <c r="B9" s="416" t="s">
        <v>112</v>
      </c>
      <c r="C9" s="417"/>
      <c r="D9" s="417"/>
      <c r="E9" s="417"/>
      <c r="F9" s="417"/>
      <c r="G9" s="417"/>
      <c r="H9" s="417"/>
      <c r="I9" s="417"/>
      <c r="J9" s="417"/>
      <c r="K9" s="465"/>
      <c r="L9" s="466" t="s">
        <v>113</v>
      </c>
      <c r="M9" s="467"/>
      <c r="N9" s="467"/>
      <c r="O9" s="467"/>
      <c r="P9" s="467"/>
      <c r="Q9" s="468"/>
      <c r="R9" s="469">
        <v>15889</v>
      </c>
      <c r="S9" s="470"/>
      <c r="T9" s="470"/>
      <c r="U9" s="470"/>
      <c r="V9" s="471"/>
      <c r="W9" s="379" t="s">
        <v>114</v>
      </c>
      <c r="X9" s="380"/>
      <c r="Y9" s="380"/>
      <c r="Z9" s="380"/>
      <c r="AA9" s="380"/>
      <c r="AB9" s="380"/>
      <c r="AC9" s="380"/>
      <c r="AD9" s="380"/>
      <c r="AE9" s="380"/>
      <c r="AF9" s="380"/>
      <c r="AG9" s="380"/>
      <c r="AH9" s="380"/>
      <c r="AI9" s="380"/>
      <c r="AJ9" s="380"/>
      <c r="AK9" s="380"/>
      <c r="AL9" s="381"/>
      <c r="AM9" s="451" t="s">
        <v>115</v>
      </c>
      <c r="AN9" s="452"/>
      <c r="AO9" s="452"/>
      <c r="AP9" s="452"/>
      <c r="AQ9" s="452"/>
      <c r="AR9" s="452"/>
      <c r="AS9" s="452"/>
      <c r="AT9" s="453"/>
      <c r="AU9" s="454" t="s">
        <v>109</v>
      </c>
      <c r="AV9" s="455"/>
      <c r="AW9" s="455"/>
      <c r="AX9" s="455"/>
      <c r="AY9" s="456" t="s">
        <v>116</v>
      </c>
      <c r="AZ9" s="457"/>
      <c r="BA9" s="457"/>
      <c r="BB9" s="457"/>
      <c r="BC9" s="457"/>
      <c r="BD9" s="457"/>
      <c r="BE9" s="457"/>
      <c r="BF9" s="457"/>
      <c r="BG9" s="457"/>
      <c r="BH9" s="457"/>
      <c r="BI9" s="457"/>
      <c r="BJ9" s="457"/>
      <c r="BK9" s="457"/>
      <c r="BL9" s="457"/>
      <c r="BM9" s="458"/>
      <c r="BN9" s="422">
        <v>25887</v>
      </c>
      <c r="BO9" s="423"/>
      <c r="BP9" s="423"/>
      <c r="BQ9" s="423"/>
      <c r="BR9" s="423"/>
      <c r="BS9" s="423"/>
      <c r="BT9" s="423"/>
      <c r="BU9" s="424"/>
      <c r="BV9" s="422">
        <v>-61961</v>
      </c>
      <c r="BW9" s="423"/>
      <c r="BX9" s="423"/>
      <c r="BY9" s="423"/>
      <c r="BZ9" s="423"/>
      <c r="CA9" s="423"/>
      <c r="CB9" s="423"/>
      <c r="CC9" s="424"/>
      <c r="CD9" s="425" t="s">
        <v>117</v>
      </c>
      <c r="CE9" s="426"/>
      <c r="CF9" s="426"/>
      <c r="CG9" s="426"/>
      <c r="CH9" s="426"/>
      <c r="CI9" s="426"/>
      <c r="CJ9" s="426"/>
      <c r="CK9" s="426"/>
      <c r="CL9" s="426"/>
      <c r="CM9" s="426"/>
      <c r="CN9" s="426"/>
      <c r="CO9" s="426"/>
      <c r="CP9" s="426"/>
      <c r="CQ9" s="426"/>
      <c r="CR9" s="426"/>
      <c r="CS9" s="427"/>
      <c r="CT9" s="419">
        <v>9.9</v>
      </c>
      <c r="CU9" s="420"/>
      <c r="CV9" s="420"/>
      <c r="CW9" s="420"/>
      <c r="CX9" s="420"/>
      <c r="CY9" s="420"/>
      <c r="CZ9" s="420"/>
      <c r="DA9" s="421"/>
      <c r="DB9" s="419">
        <v>10.5</v>
      </c>
      <c r="DC9" s="420"/>
      <c r="DD9" s="420"/>
      <c r="DE9" s="420"/>
      <c r="DF9" s="420"/>
      <c r="DG9" s="420"/>
      <c r="DH9" s="420"/>
      <c r="DI9" s="421"/>
    </row>
    <row r="10" spans="1:119" ht="18.75" customHeight="1" thickBot="1" x14ac:dyDescent="0.2">
      <c r="A10" s="177"/>
      <c r="B10" s="416"/>
      <c r="C10" s="417"/>
      <c r="D10" s="417"/>
      <c r="E10" s="417"/>
      <c r="F10" s="417"/>
      <c r="G10" s="417"/>
      <c r="H10" s="417"/>
      <c r="I10" s="417"/>
      <c r="J10" s="417"/>
      <c r="K10" s="465"/>
      <c r="L10" s="472" t="s">
        <v>118</v>
      </c>
      <c r="M10" s="452"/>
      <c r="N10" s="452"/>
      <c r="O10" s="452"/>
      <c r="P10" s="452"/>
      <c r="Q10" s="453"/>
      <c r="R10" s="473">
        <v>16594</v>
      </c>
      <c r="S10" s="474"/>
      <c r="T10" s="474"/>
      <c r="U10" s="474"/>
      <c r="V10" s="475"/>
      <c r="W10" s="410"/>
      <c r="X10" s="411"/>
      <c r="Y10" s="411"/>
      <c r="Z10" s="411"/>
      <c r="AA10" s="411"/>
      <c r="AB10" s="411"/>
      <c r="AC10" s="411"/>
      <c r="AD10" s="411"/>
      <c r="AE10" s="411"/>
      <c r="AF10" s="411"/>
      <c r="AG10" s="411"/>
      <c r="AH10" s="411"/>
      <c r="AI10" s="411"/>
      <c r="AJ10" s="411"/>
      <c r="AK10" s="411"/>
      <c r="AL10" s="414"/>
      <c r="AM10" s="451" t="s">
        <v>119</v>
      </c>
      <c r="AN10" s="452"/>
      <c r="AO10" s="452"/>
      <c r="AP10" s="452"/>
      <c r="AQ10" s="452"/>
      <c r="AR10" s="452"/>
      <c r="AS10" s="452"/>
      <c r="AT10" s="453"/>
      <c r="AU10" s="454" t="s">
        <v>105</v>
      </c>
      <c r="AV10" s="455"/>
      <c r="AW10" s="455"/>
      <c r="AX10" s="455"/>
      <c r="AY10" s="456" t="s">
        <v>120</v>
      </c>
      <c r="AZ10" s="457"/>
      <c r="BA10" s="457"/>
      <c r="BB10" s="457"/>
      <c r="BC10" s="457"/>
      <c r="BD10" s="457"/>
      <c r="BE10" s="457"/>
      <c r="BF10" s="457"/>
      <c r="BG10" s="457"/>
      <c r="BH10" s="457"/>
      <c r="BI10" s="457"/>
      <c r="BJ10" s="457"/>
      <c r="BK10" s="457"/>
      <c r="BL10" s="457"/>
      <c r="BM10" s="458"/>
      <c r="BN10" s="422">
        <v>123082</v>
      </c>
      <c r="BO10" s="423"/>
      <c r="BP10" s="423"/>
      <c r="BQ10" s="423"/>
      <c r="BR10" s="423"/>
      <c r="BS10" s="423"/>
      <c r="BT10" s="423"/>
      <c r="BU10" s="424"/>
      <c r="BV10" s="422">
        <v>65148</v>
      </c>
      <c r="BW10" s="423"/>
      <c r="BX10" s="423"/>
      <c r="BY10" s="423"/>
      <c r="BZ10" s="423"/>
      <c r="CA10" s="423"/>
      <c r="CB10" s="423"/>
      <c r="CC10" s="424"/>
      <c r="CD10" s="180" t="s">
        <v>121</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16"/>
      <c r="C11" s="417"/>
      <c r="D11" s="417"/>
      <c r="E11" s="417"/>
      <c r="F11" s="417"/>
      <c r="G11" s="417"/>
      <c r="H11" s="417"/>
      <c r="I11" s="417"/>
      <c r="J11" s="417"/>
      <c r="K11" s="465"/>
      <c r="L11" s="476" t="s">
        <v>122</v>
      </c>
      <c r="M11" s="477"/>
      <c r="N11" s="477"/>
      <c r="O11" s="477"/>
      <c r="P11" s="477"/>
      <c r="Q11" s="478"/>
      <c r="R11" s="479" t="s">
        <v>123</v>
      </c>
      <c r="S11" s="480"/>
      <c r="T11" s="480"/>
      <c r="U11" s="480"/>
      <c r="V11" s="481"/>
      <c r="W11" s="410"/>
      <c r="X11" s="411"/>
      <c r="Y11" s="411"/>
      <c r="Z11" s="411"/>
      <c r="AA11" s="411"/>
      <c r="AB11" s="411"/>
      <c r="AC11" s="411"/>
      <c r="AD11" s="411"/>
      <c r="AE11" s="411"/>
      <c r="AF11" s="411"/>
      <c r="AG11" s="411"/>
      <c r="AH11" s="411"/>
      <c r="AI11" s="411"/>
      <c r="AJ11" s="411"/>
      <c r="AK11" s="411"/>
      <c r="AL11" s="414"/>
      <c r="AM11" s="451" t="s">
        <v>124</v>
      </c>
      <c r="AN11" s="452"/>
      <c r="AO11" s="452"/>
      <c r="AP11" s="452"/>
      <c r="AQ11" s="452"/>
      <c r="AR11" s="452"/>
      <c r="AS11" s="452"/>
      <c r="AT11" s="453"/>
      <c r="AU11" s="454" t="s">
        <v>105</v>
      </c>
      <c r="AV11" s="455"/>
      <c r="AW11" s="455"/>
      <c r="AX11" s="455"/>
      <c r="AY11" s="456" t="s">
        <v>125</v>
      </c>
      <c r="AZ11" s="457"/>
      <c r="BA11" s="457"/>
      <c r="BB11" s="457"/>
      <c r="BC11" s="457"/>
      <c r="BD11" s="457"/>
      <c r="BE11" s="457"/>
      <c r="BF11" s="457"/>
      <c r="BG11" s="457"/>
      <c r="BH11" s="457"/>
      <c r="BI11" s="457"/>
      <c r="BJ11" s="457"/>
      <c r="BK11" s="457"/>
      <c r="BL11" s="457"/>
      <c r="BM11" s="458"/>
      <c r="BN11" s="422">
        <v>0</v>
      </c>
      <c r="BO11" s="423"/>
      <c r="BP11" s="423"/>
      <c r="BQ11" s="423"/>
      <c r="BR11" s="423"/>
      <c r="BS11" s="423"/>
      <c r="BT11" s="423"/>
      <c r="BU11" s="424"/>
      <c r="BV11" s="422">
        <v>0</v>
      </c>
      <c r="BW11" s="423"/>
      <c r="BX11" s="423"/>
      <c r="BY11" s="423"/>
      <c r="BZ11" s="423"/>
      <c r="CA11" s="423"/>
      <c r="CB11" s="423"/>
      <c r="CC11" s="424"/>
      <c r="CD11" s="425" t="s">
        <v>126</v>
      </c>
      <c r="CE11" s="426"/>
      <c r="CF11" s="426"/>
      <c r="CG11" s="426"/>
      <c r="CH11" s="426"/>
      <c r="CI11" s="426"/>
      <c r="CJ11" s="426"/>
      <c r="CK11" s="426"/>
      <c r="CL11" s="426"/>
      <c r="CM11" s="426"/>
      <c r="CN11" s="426"/>
      <c r="CO11" s="426"/>
      <c r="CP11" s="426"/>
      <c r="CQ11" s="426"/>
      <c r="CR11" s="426"/>
      <c r="CS11" s="427"/>
      <c r="CT11" s="462" t="s">
        <v>127</v>
      </c>
      <c r="CU11" s="463"/>
      <c r="CV11" s="463"/>
      <c r="CW11" s="463"/>
      <c r="CX11" s="463"/>
      <c r="CY11" s="463"/>
      <c r="CZ11" s="463"/>
      <c r="DA11" s="464"/>
      <c r="DB11" s="462" t="s">
        <v>128</v>
      </c>
      <c r="DC11" s="463"/>
      <c r="DD11" s="463"/>
      <c r="DE11" s="463"/>
      <c r="DF11" s="463"/>
      <c r="DG11" s="463"/>
      <c r="DH11" s="463"/>
      <c r="DI11" s="464"/>
    </row>
    <row r="12" spans="1:119" ht="18.75" customHeight="1" x14ac:dyDescent="0.15">
      <c r="A12" s="177"/>
      <c r="B12" s="482" t="s">
        <v>129</v>
      </c>
      <c r="C12" s="483"/>
      <c r="D12" s="483"/>
      <c r="E12" s="483"/>
      <c r="F12" s="483"/>
      <c r="G12" s="483"/>
      <c r="H12" s="483"/>
      <c r="I12" s="483"/>
      <c r="J12" s="483"/>
      <c r="K12" s="484"/>
      <c r="L12" s="491" t="s">
        <v>130</v>
      </c>
      <c r="M12" s="492"/>
      <c r="N12" s="492"/>
      <c r="O12" s="492"/>
      <c r="P12" s="492"/>
      <c r="Q12" s="493"/>
      <c r="R12" s="494">
        <v>16075</v>
      </c>
      <c r="S12" s="495"/>
      <c r="T12" s="495"/>
      <c r="U12" s="495"/>
      <c r="V12" s="496"/>
      <c r="W12" s="497" t="s">
        <v>1</v>
      </c>
      <c r="X12" s="455"/>
      <c r="Y12" s="455"/>
      <c r="Z12" s="455"/>
      <c r="AA12" s="455"/>
      <c r="AB12" s="498"/>
      <c r="AC12" s="499" t="s">
        <v>131</v>
      </c>
      <c r="AD12" s="500"/>
      <c r="AE12" s="500"/>
      <c r="AF12" s="500"/>
      <c r="AG12" s="501"/>
      <c r="AH12" s="499" t="s">
        <v>132</v>
      </c>
      <c r="AI12" s="500"/>
      <c r="AJ12" s="500"/>
      <c r="AK12" s="500"/>
      <c r="AL12" s="502"/>
      <c r="AM12" s="451" t="s">
        <v>133</v>
      </c>
      <c r="AN12" s="452"/>
      <c r="AO12" s="452"/>
      <c r="AP12" s="452"/>
      <c r="AQ12" s="452"/>
      <c r="AR12" s="452"/>
      <c r="AS12" s="452"/>
      <c r="AT12" s="453"/>
      <c r="AU12" s="454" t="s">
        <v>134</v>
      </c>
      <c r="AV12" s="455"/>
      <c r="AW12" s="455"/>
      <c r="AX12" s="455"/>
      <c r="AY12" s="456" t="s">
        <v>135</v>
      </c>
      <c r="AZ12" s="457"/>
      <c r="BA12" s="457"/>
      <c r="BB12" s="457"/>
      <c r="BC12" s="457"/>
      <c r="BD12" s="457"/>
      <c r="BE12" s="457"/>
      <c r="BF12" s="457"/>
      <c r="BG12" s="457"/>
      <c r="BH12" s="457"/>
      <c r="BI12" s="457"/>
      <c r="BJ12" s="457"/>
      <c r="BK12" s="457"/>
      <c r="BL12" s="457"/>
      <c r="BM12" s="458"/>
      <c r="BN12" s="422">
        <v>65316</v>
      </c>
      <c r="BO12" s="423"/>
      <c r="BP12" s="423"/>
      <c r="BQ12" s="423"/>
      <c r="BR12" s="423"/>
      <c r="BS12" s="423"/>
      <c r="BT12" s="423"/>
      <c r="BU12" s="424"/>
      <c r="BV12" s="422">
        <v>50000</v>
      </c>
      <c r="BW12" s="423"/>
      <c r="BX12" s="423"/>
      <c r="BY12" s="423"/>
      <c r="BZ12" s="423"/>
      <c r="CA12" s="423"/>
      <c r="CB12" s="423"/>
      <c r="CC12" s="424"/>
      <c r="CD12" s="425" t="s">
        <v>136</v>
      </c>
      <c r="CE12" s="426"/>
      <c r="CF12" s="426"/>
      <c r="CG12" s="426"/>
      <c r="CH12" s="426"/>
      <c r="CI12" s="426"/>
      <c r="CJ12" s="426"/>
      <c r="CK12" s="426"/>
      <c r="CL12" s="426"/>
      <c r="CM12" s="426"/>
      <c r="CN12" s="426"/>
      <c r="CO12" s="426"/>
      <c r="CP12" s="426"/>
      <c r="CQ12" s="426"/>
      <c r="CR12" s="426"/>
      <c r="CS12" s="427"/>
      <c r="CT12" s="462" t="s">
        <v>137</v>
      </c>
      <c r="CU12" s="463"/>
      <c r="CV12" s="463"/>
      <c r="CW12" s="463"/>
      <c r="CX12" s="463"/>
      <c r="CY12" s="463"/>
      <c r="CZ12" s="463"/>
      <c r="DA12" s="464"/>
      <c r="DB12" s="462" t="s">
        <v>137</v>
      </c>
      <c r="DC12" s="463"/>
      <c r="DD12" s="463"/>
      <c r="DE12" s="463"/>
      <c r="DF12" s="463"/>
      <c r="DG12" s="463"/>
      <c r="DH12" s="463"/>
      <c r="DI12" s="464"/>
    </row>
    <row r="13" spans="1:119" ht="18.75" customHeight="1" x14ac:dyDescent="0.15">
      <c r="A13" s="177"/>
      <c r="B13" s="485"/>
      <c r="C13" s="486"/>
      <c r="D13" s="486"/>
      <c r="E13" s="486"/>
      <c r="F13" s="486"/>
      <c r="G13" s="486"/>
      <c r="H13" s="486"/>
      <c r="I13" s="486"/>
      <c r="J13" s="486"/>
      <c r="K13" s="487"/>
      <c r="L13" s="186"/>
      <c r="M13" s="513" t="s">
        <v>138</v>
      </c>
      <c r="N13" s="514"/>
      <c r="O13" s="514"/>
      <c r="P13" s="514"/>
      <c r="Q13" s="515"/>
      <c r="R13" s="506">
        <v>15508</v>
      </c>
      <c r="S13" s="507"/>
      <c r="T13" s="507"/>
      <c r="U13" s="507"/>
      <c r="V13" s="508"/>
      <c r="W13" s="438" t="s">
        <v>139</v>
      </c>
      <c r="X13" s="439"/>
      <c r="Y13" s="439"/>
      <c r="Z13" s="439"/>
      <c r="AA13" s="439"/>
      <c r="AB13" s="429"/>
      <c r="AC13" s="473">
        <v>393</v>
      </c>
      <c r="AD13" s="474"/>
      <c r="AE13" s="474"/>
      <c r="AF13" s="474"/>
      <c r="AG13" s="516"/>
      <c r="AH13" s="473">
        <v>411</v>
      </c>
      <c r="AI13" s="474"/>
      <c r="AJ13" s="474"/>
      <c r="AK13" s="474"/>
      <c r="AL13" s="475"/>
      <c r="AM13" s="451" t="s">
        <v>140</v>
      </c>
      <c r="AN13" s="452"/>
      <c r="AO13" s="452"/>
      <c r="AP13" s="452"/>
      <c r="AQ13" s="452"/>
      <c r="AR13" s="452"/>
      <c r="AS13" s="452"/>
      <c r="AT13" s="453"/>
      <c r="AU13" s="454" t="s">
        <v>141</v>
      </c>
      <c r="AV13" s="455"/>
      <c r="AW13" s="455"/>
      <c r="AX13" s="455"/>
      <c r="AY13" s="456" t="s">
        <v>142</v>
      </c>
      <c r="AZ13" s="457"/>
      <c r="BA13" s="457"/>
      <c r="BB13" s="457"/>
      <c r="BC13" s="457"/>
      <c r="BD13" s="457"/>
      <c r="BE13" s="457"/>
      <c r="BF13" s="457"/>
      <c r="BG13" s="457"/>
      <c r="BH13" s="457"/>
      <c r="BI13" s="457"/>
      <c r="BJ13" s="457"/>
      <c r="BK13" s="457"/>
      <c r="BL13" s="457"/>
      <c r="BM13" s="458"/>
      <c r="BN13" s="422">
        <v>83653</v>
      </c>
      <c r="BO13" s="423"/>
      <c r="BP13" s="423"/>
      <c r="BQ13" s="423"/>
      <c r="BR13" s="423"/>
      <c r="BS13" s="423"/>
      <c r="BT13" s="423"/>
      <c r="BU13" s="424"/>
      <c r="BV13" s="422">
        <v>-46813</v>
      </c>
      <c r="BW13" s="423"/>
      <c r="BX13" s="423"/>
      <c r="BY13" s="423"/>
      <c r="BZ13" s="423"/>
      <c r="CA13" s="423"/>
      <c r="CB13" s="423"/>
      <c r="CC13" s="424"/>
      <c r="CD13" s="425" t="s">
        <v>143</v>
      </c>
      <c r="CE13" s="426"/>
      <c r="CF13" s="426"/>
      <c r="CG13" s="426"/>
      <c r="CH13" s="426"/>
      <c r="CI13" s="426"/>
      <c r="CJ13" s="426"/>
      <c r="CK13" s="426"/>
      <c r="CL13" s="426"/>
      <c r="CM13" s="426"/>
      <c r="CN13" s="426"/>
      <c r="CO13" s="426"/>
      <c r="CP13" s="426"/>
      <c r="CQ13" s="426"/>
      <c r="CR13" s="426"/>
      <c r="CS13" s="427"/>
      <c r="CT13" s="419">
        <v>7.6</v>
      </c>
      <c r="CU13" s="420"/>
      <c r="CV13" s="420"/>
      <c r="CW13" s="420"/>
      <c r="CX13" s="420"/>
      <c r="CY13" s="420"/>
      <c r="CZ13" s="420"/>
      <c r="DA13" s="421"/>
      <c r="DB13" s="419">
        <v>9.1</v>
      </c>
      <c r="DC13" s="420"/>
      <c r="DD13" s="420"/>
      <c r="DE13" s="420"/>
      <c r="DF13" s="420"/>
      <c r="DG13" s="420"/>
      <c r="DH13" s="420"/>
      <c r="DI13" s="421"/>
    </row>
    <row r="14" spans="1:119" ht="18.75" customHeight="1" thickBot="1" x14ac:dyDescent="0.2">
      <c r="A14" s="177"/>
      <c r="B14" s="485"/>
      <c r="C14" s="486"/>
      <c r="D14" s="486"/>
      <c r="E14" s="486"/>
      <c r="F14" s="486"/>
      <c r="G14" s="486"/>
      <c r="H14" s="486"/>
      <c r="I14" s="486"/>
      <c r="J14" s="486"/>
      <c r="K14" s="487"/>
      <c r="L14" s="503" t="s">
        <v>144</v>
      </c>
      <c r="M14" s="504"/>
      <c r="N14" s="504"/>
      <c r="O14" s="504"/>
      <c r="P14" s="504"/>
      <c r="Q14" s="505"/>
      <c r="R14" s="506">
        <v>16113</v>
      </c>
      <c r="S14" s="507"/>
      <c r="T14" s="507"/>
      <c r="U14" s="507"/>
      <c r="V14" s="508"/>
      <c r="W14" s="412"/>
      <c r="X14" s="413"/>
      <c r="Y14" s="413"/>
      <c r="Z14" s="413"/>
      <c r="AA14" s="413"/>
      <c r="AB14" s="402"/>
      <c r="AC14" s="509">
        <v>5.5</v>
      </c>
      <c r="AD14" s="510"/>
      <c r="AE14" s="510"/>
      <c r="AF14" s="510"/>
      <c r="AG14" s="511"/>
      <c r="AH14" s="509">
        <v>5.5</v>
      </c>
      <c r="AI14" s="510"/>
      <c r="AJ14" s="510"/>
      <c r="AK14" s="510"/>
      <c r="AL14" s="512"/>
      <c r="AM14" s="451"/>
      <c r="AN14" s="452"/>
      <c r="AO14" s="452"/>
      <c r="AP14" s="452"/>
      <c r="AQ14" s="452"/>
      <c r="AR14" s="452"/>
      <c r="AS14" s="452"/>
      <c r="AT14" s="453"/>
      <c r="AU14" s="454"/>
      <c r="AV14" s="455"/>
      <c r="AW14" s="455"/>
      <c r="AX14" s="455"/>
      <c r="AY14" s="456"/>
      <c r="AZ14" s="457"/>
      <c r="BA14" s="457"/>
      <c r="BB14" s="457"/>
      <c r="BC14" s="457"/>
      <c r="BD14" s="457"/>
      <c r="BE14" s="457"/>
      <c r="BF14" s="457"/>
      <c r="BG14" s="457"/>
      <c r="BH14" s="457"/>
      <c r="BI14" s="457"/>
      <c r="BJ14" s="457"/>
      <c r="BK14" s="457"/>
      <c r="BL14" s="457"/>
      <c r="BM14" s="458"/>
      <c r="BN14" s="422"/>
      <c r="BO14" s="423"/>
      <c r="BP14" s="423"/>
      <c r="BQ14" s="423"/>
      <c r="BR14" s="423"/>
      <c r="BS14" s="423"/>
      <c r="BT14" s="423"/>
      <c r="BU14" s="424"/>
      <c r="BV14" s="422"/>
      <c r="BW14" s="423"/>
      <c r="BX14" s="423"/>
      <c r="BY14" s="423"/>
      <c r="BZ14" s="423"/>
      <c r="CA14" s="423"/>
      <c r="CB14" s="423"/>
      <c r="CC14" s="424"/>
      <c r="CD14" s="517" t="s">
        <v>145</v>
      </c>
      <c r="CE14" s="518"/>
      <c r="CF14" s="518"/>
      <c r="CG14" s="518"/>
      <c r="CH14" s="518"/>
      <c r="CI14" s="518"/>
      <c r="CJ14" s="518"/>
      <c r="CK14" s="518"/>
      <c r="CL14" s="518"/>
      <c r="CM14" s="518"/>
      <c r="CN14" s="518"/>
      <c r="CO14" s="518"/>
      <c r="CP14" s="518"/>
      <c r="CQ14" s="518"/>
      <c r="CR14" s="518"/>
      <c r="CS14" s="519"/>
      <c r="CT14" s="520">
        <v>47</v>
      </c>
      <c r="CU14" s="521"/>
      <c r="CV14" s="521"/>
      <c r="CW14" s="521"/>
      <c r="CX14" s="521"/>
      <c r="CY14" s="521"/>
      <c r="CZ14" s="521"/>
      <c r="DA14" s="522"/>
      <c r="DB14" s="520">
        <v>60.3</v>
      </c>
      <c r="DC14" s="521"/>
      <c r="DD14" s="521"/>
      <c r="DE14" s="521"/>
      <c r="DF14" s="521"/>
      <c r="DG14" s="521"/>
      <c r="DH14" s="521"/>
      <c r="DI14" s="522"/>
    </row>
    <row r="15" spans="1:119" ht="18.75" customHeight="1" x14ac:dyDescent="0.15">
      <c r="A15" s="177"/>
      <c r="B15" s="485"/>
      <c r="C15" s="486"/>
      <c r="D15" s="486"/>
      <c r="E15" s="486"/>
      <c r="F15" s="486"/>
      <c r="G15" s="486"/>
      <c r="H15" s="486"/>
      <c r="I15" s="486"/>
      <c r="J15" s="486"/>
      <c r="K15" s="487"/>
      <c r="L15" s="186"/>
      <c r="M15" s="513" t="s">
        <v>138</v>
      </c>
      <c r="N15" s="514"/>
      <c r="O15" s="514"/>
      <c r="P15" s="514"/>
      <c r="Q15" s="515"/>
      <c r="R15" s="506">
        <v>15641</v>
      </c>
      <c r="S15" s="507"/>
      <c r="T15" s="507"/>
      <c r="U15" s="507"/>
      <c r="V15" s="508"/>
      <c r="W15" s="438" t="s">
        <v>146</v>
      </c>
      <c r="X15" s="439"/>
      <c r="Y15" s="439"/>
      <c r="Z15" s="439"/>
      <c r="AA15" s="439"/>
      <c r="AB15" s="429"/>
      <c r="AC15" s="473">
        <v>2787</v>
      </c>
      <c r="AD15" s="474"/>
      <c r="AE15" s="474"/>
      <c r="AF15" s="474"/>
      <c r="AG15" s="516"/>
      <c r="AH15" s="473">
        <v>2909</v>
      </c>
      <c r="AI15" s="474"/>
      <c r="AJ15" s="474"/>
      <c r="AK15" s="474"/>
      <c r="AL15" s="475"/>
      <c r="AM15" s="451"/>
      <c r="AN15" s="452"/>
      <c r="AO15" s="452"/>
      <c r="AP15" s="452"/>
      <c r="AQ15" s="452"/>
      <c r="AR15" s="452"/>
      <c r="AS15" s="452"/>
      <c r="AT15" s="453"/>
      <c r="AU15" s="454"/>
      <c r="AV15" s="455"/>
      <c r="AW15" s="455"/>
      <c r="AX15" s="455"/>
      <c r="AY15" s="382" t="s">
        <v>147</v>
      </c>
      <c r="AZ15" s="383"/>
      <c r="BA15" s="383"/>
      <c r="BB15" s="383"/>
      <c r="BC15" s="383"/>
      <c r="BD15" s="383"/>
      <c r="BE15" s="383"/>
      <c r="BF15" s="383"/>
      <c r="BG15" s="383"/>
      <c r="BH15" s="383"/>
      <c r="BI15" s="383"/>
      <c r="BJ15" s="383"/>
      <c r="BK15" s="383"/>
      <c r="BL15" s="383"/>
      <c r="BM15" s="384"/>
      <c r="BN15" s="385">
        <v>1855793</v>
      </c>
      <c r="BO15" s="386"/>
      <c r="BP15" s="386"/>
      <c r="BQ15" s="386"/>
      <c r="BR15" s="386"/>
      <c r="BS15" s="386"/>
      <c r="BT15" s="386"/>
      <c r="BU15" s="387"/>
      <c r="BV15" s="385">
        <v>1899780</v>
      </c>
      <c r="BW15" s="386"/>
      <c r="BX15" s="386"/>
      <c r="BY15" s="386"/>
      <c r="BZ15" s="386"/>
      <c r="CA15" s="386"/>
      <c r="CB15" s="386"/>
      <c r="CC15" s="387"/>
      <c r="CD15" s="523" t="s">
        <v>148</v>
      </c>
      <c r="CE15" s="524"/>
      <c r="CF15" s="524"/>
      <c r="CG15" s="524"/>
      <c r="CH15" s="524"/>
      <c r="CI15" s="524"/>
      <c r="CJ15" s="524"/>
      <c r="CK15" s="524"/>
      <c r="CL15" s="524"/>
      <c r="CM15" s="524"/>
      <c r="CN15" s="524"/>
      <c r="CO15" s="524"/>
      <c r="CP15" s="524"/>
      <c r="CQ15" s="524"/>
      <c r="CR15" s="524"/>
      <c r="CS15" s="525"/>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85"/>
      <c r="C16" s="486"/>
      <c r="D16" s="486"/>
      <c r="E16" s="486"/>
      <c r="F16" s="486"/>
      <c r="G16" s="486"/>
      <c r="H16" s="486"/>
      <c r="I16" s="486"/>
      <c r="J16" s="486"/>
      <c r="K16" s="487"/>
      <c r="L16" s="503" t="s">
        <v>149</v>
      </c>
      <c r="M16" s="534"/>
      <c r="N16" s="534"/>
      <c r="O16" s="534"/>
      <c r="P16" s="534"/>
      <c r="Q16" s="535"/>
      <c r="R16" s="526" t="s">
        <v>150</v>
      </c>
      <c r="S16" s="527"/>
      <c r="T16" s="527"/>
      <c r="U16" s="527"/>
      <c r="V16" s="528"/>
      <c r="W16" s="412"/>
      <c r="X16" s="413"/>
      <c r="Y16" s="413"/>
      <c r="Z16" s="413"/>
      <c r="AA16" s="413"/>
      <c r="AB16" s="402"/>
      <c r="AC16" s="509">
        <v>38.799999999999997</v>
      </c>
      <c r="AD16" s="510"/>
      <c r="AE16" s="510"/>
      <c r="AF16" s="510"/>
      <c r="AG16" s="511"/>
      <c r="AH16" s="509">
        <v>38.9</v>
      </c>
      <c r="AI16" s="510"/>
      <c r="AJ16" s="510"/>
      <c r="AK16" s="510"/>
      <c r="AL16" s="512"/>
      <c r="AM16" s="451"/>
      <c r="AN16" s="452"/>
      <c r="AO16" s="452"/>
      <c r="AP16" s="452"/>
      <c r="AQ16" s="452"/>
      <c r="AR16" s="452"/>
      <c r="AS16" s="452"/>
      <c r="AT16" s="453"/>
      <c r="AU16" s="454"/>
      <c r="AV16" s="455"/>
      <c r="AW16" s="455"/>
      <c r="AX16" s="455"/>
      <c r="AY16" s="456" t="s">
        <v>151</v>
      </c>
      <c r="AZ16" s="457"/>
      <c r="BA16" s="457"/>
      <c r="BB16" s="457"/>
      <c r="BC16" s="457"/>
      <c r="BD16" s="457"/>
      <c r="BE16" s="457"/>
      <c r="BF16" s="457"/>
      <c r="BG16" s="457"/>
      <c r="BH16" s="457"/>
      <c r="BI16" s="457"/>
      <c r="BJ16" s="457"/>
      <c r="BK16" s="457"/>
      <c r="BL16" s="457"/>
      <c r="BM16" s="458"/>
      <c r="BN16" s="422">
        <v>3459128</v>
      </c>
      <c r="BO16" s="423"/>
      <c r="BP16" s="423"/>
      <c r="BQ16" s="423"/>
      <c r="BR16" s="423"/>
      <c r="BS16" s="423"/>
      <c r="BT16" s="423"/>
      <c r="BU16" s="424"/>
      <c r="BV16" s="422">
        <v>3405096</v>
      </c>
      <c r="BW16" s="423"/>
      <c r="BX16" s="423"/>
      <c r="BY16" s="423"/>
      <c r="BZ16" s="423"/>
      <c r="CA16" s="423"/>
      <c r="CB16" s="423"/>
      <c r="CC16" s="424"/>
      <c r="CD16" s="190"/>
      <c r="CE16" s="532"/>
      <c r="CF16" s="532"/>
      <c r="CG16" s="532"/>
      <c r="CH16" s="532"/>
      <c r="CI16" s="532"/>
      <c r="CJ16" s="532"/>
      <c r="CK16" s="532"/>
      <c r="CL16" s="532"/>
      <c r="CM16" s="532"/>
      <c r="CN16" s="532"/>
      <c r="CO16" s="532"/>
      <c r="CP16" s="532"/>
      <c r="CQ16" s="532"/>
      <c r="CR16" s="532"/>
      <c r="CS16" s="533"/>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7"/>
      <c r="B17" s="488"/>
      <c r="C17" s="489"/>
      <c r="D17" s="489"/>
      <c r="E17" s="489"/>
      <c r="F17" s="489"/>
      <c r="G17" s="489"/>
      <c r="H17" s="489"/>
      <c r="I17" s="489"/>
      <c r="J17" s="489"/>
      <c r="K17" s="490"/>
      <c r="L17" s="191"/>
      <c r="M17" s="529" t="s">
        <v>152</v>
      </c>
      <c r="N17" s="530"/>
      <c r="O17" s="530"/>
      <c r="P17" s="530"/>
      <c r="Q17" s="531"/>
      <c r="R17" s="526" t="s">
        <v>153</v>
      </c>
      <c r="S17" s="527"/>
      <c r="T17" s="527"/>
      <c r="U17" s="527"/>
      <c r="V17" s="528"/>
      <c r="W17" s="438" t="s">
        <v>154</v>
      </c>
      <c r="X17" s="439"/>
      <c r="Y17" s="439"/>
      <c r="Z17" s="439"/>
      <c r="AA17" s="439"/>
      <c r="AB17" s="429"/>
      <c r="AC17" s="473">
        <v>4007</v>
      </c>
      <c r="AD17" s="474"/>
      <c r="AE17" s="474"/>
      <c r="AF17" s="474"/>
      <c r="AG17" s="516"/>
      <c r="AH17" s="473">
        <v>4164</v>
      </c>
      <c r="AI17" s="474"/>
      <c r="AJ17" s="474"/>
      <c r="AK17" s="474"/>
      <c r="AL17" s="475"/>
      <c r="AM17" s="451"/>
      <c r="AN17" s="452"/>
      <c r="AO17" s="452"/>
      <c r="AP17" s="452"/>
      <c r="AQ17" s="452"/>
      <c r="AR17" s="452"/>
      <c r="AS17" s="452"/>
      <c r="AT17" s="453"/>
      <c r="AU17" s="454"/>
      <c r="AV17" s="455"/>
      <c r="AW17" s="455"/>
      <c r="AX17" s="455"/>
      <c r="AY17" s="456" t="s">
        <v>155</v>
      </c>
      <c r="AZ17" s="457"/>
      <c r="BA17" s="457"/>
      <c r="BB17" s="457"/>
      <c r="BC17" s="457"/>
      <c r="BD17" s="457"/>
      <c r="BE17" s="457"/>
      <c r="BF17" s="457"/>
      <c r="BG17" s="457"/>
      <c r="BH17" s="457"/>
      <c r="BI17" s="457"/>
      <c r="BJ17" s="457"/>
      <c r="BK17" s="457"/>
      <c r="BL17" s="457"/>
      <c r="BM17" s="458"/>
      <c r="BN17" s="422">
        <v>2363730</v>
      </c>
      <c r="BO17" s="423"/>
      <c r="BP17" s="423"/>
      <c r="BQ17" s="423"/>
      <c r="BR17" s="423"/>
      <c r="BS17" s="423"/>
      <c r="BT17" s="423"/>
      <c r="BU17" s="424"/>
      <c r="BV17" s="422">
        <v>2426200</v>
      </c>
      <c r="BW17" s="423"/>
      <c r="BX17" s="423"/>
      <c r="BY17" s="423"/>
      <c r="BZ17" s="423"/>
      <c r="CA17" s="423"/>
      <c r="CB17" s="423"/>
      <c r="CC17" s="424"/>
      <c r="CD17" s="190"/>
      <c r="CE17" s="532"/>
      <c r="CF17" s="532"/>
      <c r="CG17" s="532"/>
      <c r="CH17" s="532"/>
      <c r="CI17" s="532"/>
      <c r="CJ17" s="532"/>
      <c r="CK17" s="532"/>
      <c r="CL17" s="532"/>
      <c r="CM17" s="532"/>
      <c r="CN17" s="532"/>
      <c r="CO17" s="532"/>
      <c r="CP17" s="532"/>
      <c r="CQ17" s="532"/>
      <c r="CR17" s="532"/>
      <c r="CS17" s="533"/>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7"/>
      <c r="B18" s="536" t="s">
        <v>156</v>
      </c>
      <c r="C18" s="465"/>
      <c r="D18" s="465"/>
      <c r="E18" s="537"/>
      <c r="F18" s="537"/>
      <c r="G18" s="537"/>
      <c r="H18" s="537"/>
      <c r="I18" s="537"/>
      <c r="J18" s="537"/>
      <c r="K18" s="537"/>
      <c r="L18" s="538">
        <v>19.440000000000001</v>
      </c>
      <c r="M18" s="538"/>
      <c r="N18" s="538"/>
      <c r="O18" s="538"/>
      <c r="P18" s="538"/>
      <c r="Q18" s="538"/>
      <c r="R18" s="539"/>
      <c r="S18" s="539"/>
      <c r="T18" s="539"/>
      <c r="U18" s="539"/>
      <c r="V18" s="540"/>
      <c r="W18" s="440"/>
      <c r="X18" s="441"/>
      <c r="Y18" s="441"/>
      <c r="Z18" s="441"/>
      <c r="AA18" s="441"/>
      <c r="AB18" s="432"/>
      <c r="AC18" s="541">
        <v>55.8</v>
      </c>
      <c r="AD18" s="542"/>
      <c r="AE18" s="542"/>
      <c r="AF18" s="542"/>
      <c r="AG18" s="543"/>
      <c r="AH18" s="541">
        <v>55.6</v>
      </c>
      <c r="AI18" s="542"/>
      <c r="AJ18" s="542"/>
      <c r="AK18" s="542"/>
      <c r="AL18" s="544"/>
      <c r="AM18" s="451"/>
      <c r="AN18" s="452"/>
      <c r="AO18" s="452"/>
      <c r="AP18" s="452"/>
      <c r="AQ18" s="452"/>
      <c r="AR18" s="452"/>
      <c r="AS18" s="452"/>
      <c r="AT18" s="453"/>
      <c r="AU18" s="454"/>
      <c r="AV18" s="455"/>
      <c r="AW18" s="455"/>
      <c r="AX18" s="455"/>
      <c r="AY18" s="456" t="s">
        <v>157</v>
      </c>
      <c r="AZ18" s="457"/>
      <c r="BA18" s="457"/>
      <c r="BB18" s="457"/>
      <c r="BC18" s="457"/>
      <c r="BD18" s="457"/>
      <c r="BE18" s="457"/>
      <c r="BF18" s="457"/>
      <c r="BG18" s="457"/>
      <c r="BH18" s="457"/>
      <c r="BI18" s="457"/>
      <c r="BJ18" s="457"/>
      <c r="BK18" s="457"/>
      <c r="BL18" s="457"/>
      <c r="BM18" s="458"/>
      <c r="BN18" s="422">
        <v>4020300</v>
      </c>
      <c r="BO18" s="423"/>
      <c r="BP18" s="423"/>
      <c r="BQ18" s="423"/>
      <c r="BR18" s="423"/>
      <c r="BS18" s="423"/>
      <c r="BT18" s="423"/>
      <c r="BU18" s="424"/>
      <c r="BV18" s="422">
        <v>4044780</v>
      </c>
      <c r="BW18" s="423"/>
      <c r="BX18" s="423"/>
      <c r="BY18" s="423"/>
      <c r="BZ18" s="423"/>
      <c r="CA18" s="423"/>
      <c r="CB18" s="423"/>
      <c r="CC18" s="424"/>
      <c r="CD18" s="190"/>
      <c r="CE18" s="532"/>
      <c r="CF18" s="532"/>
      <c r="CG18" s="532"/>
      <c r="CH18" s="532"/>
      <c r="CI18" s="532"/>
      <c r="CJ18" s="532"/>
      <c r="CK18" s="532"/>
      <c r="CL18" s="532"/>
      <c r="CM18" s="532"/>
      <c r="CN18" s="532"/>
      <c r="CO18" s="532"/>
      <c r="CP18" s="532"/>
      <c r="CQ18" s="532"/>
      <c r="CR18" s="532"/>
      <c r="CS18" s="533"/>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7"/>
      <c r="B19" s="536" t="s">
        <v>158</v>
      </c>
      <c r="C19" s="465"/>
      <c r="D19" s="465"/>
      <c r="E19" s="537"/>
      <c r="F19" s="537"/>
      <c r="G19" s="537"/>
      <c r="H19" s="537"/>
      <c r="I19" s="537"/>
      <c r="J19" s="537"/>
      <c r="K19" s="537"/>
      <c r="L19" s="545">
        <v>817</v>
      </c>
      <c r="M19" s="545"/>
      <c r="N19" s="545"/>
      <c r="O19" s="545"/>
      <c r="P19" s="545"/>
      <c r="Q19" s="545"/>
      <c r="R19" s="546"/>
      <c r="S19" s="546"/>
      <c r="T19" s="546"/>
      <c r="U19" s="546"/>
      <c r="V19" s="547"/>
      <c r="W19" s="379"/>
      <c r="X19" s="380"/>
      <c r="Y19" s="380"/>
      <c r="Z19" s="380"/>
      <c r="AA19" s="380"/>
      <c r="AB19" s="380"/>
      <c r="AC19" s="554"/>
      <c r="AD19" s="554"/>
      <c r="AE19" s="554"/>
      <c r="AF19" s="554"/>
      <c r="AG19" s="554"/>
      <c r="AH19" s="554"/>
      <c r="AI19" s="554"/>
      <c r="AJ19" s="554"/>
      <c r="AK19" s="554"/>
      <c r="AL19" s="555"/>
      <c r="AM19" s="451"/>
      <c r="AN19" s="452"/>
      <c r="AO19" s="452"/>
      <c r="AP19" s="452"/>
      <c r="AQ19" s="452"/>
      <c r="AR19" s="452"/>
      <c r="AS19" s="452"/>
      <c r="AT19" s="453"/>
      <c r="AU19" s="454"/>
      <c r="AV19" s="455"/>
      <c r="AW19" s="455"/>
      <c r="AX19" s="455"/>
      <c r="AY19" s="456" t="s">
        <v>159</v>
      </c>
      <c r="AZ19" s="457"/>
      <c r="BA19" s="457"/>
      <c r="BB19" s="457"/>
      <c r="BC19" s="457"/>
      <c r="BD19" s="457"/>
      <c r="BE19" s="457"/>
      <c r="BF19" s="457"/>
      <c r="BG19" s="457"/>
      <c r="BH19" s="457"/>
      <c r="BI19" s="457"/>
      <c r="BJ19" s="457"/>
      <c r="BK19" s="457"/>
      <c r="BL19" s="457"/>
      <c r="BM19" s="458"/>
      <c r="BN19" s="422">
        <v>4987251</v>
      </c>
      <c r="BO19" s="423"/>
      <c r="BP19" s="423"/>
      <c r="BQ19" s="423"/>
      <c r="BR19" s="423"/>
      <c r="BS19" s="423"/>
      <c r="BT19" s="423"/>
      <c r="BU19" s="424"/>
      <c r="BV19" s="422">
        <v>4774310</v>
      </c>
      <c r="BW19" s="423"/>
      <c r="BX19" s="423"/>
      <c r="BY19" s="423"/>
      <c r="BZ19" s="423"/>
      <c r="CA19" s="423"/>
      <c r="CB19" s="423"/>
      <c r="CC19" s="424"/>
      <c r="CD19" s="190"/>
      <c r="CE19" s="532"/>
      <c r="CF19" s="532"/>
      <c r="CG19" s="532"/>
      <c r="CH19" s="532"/>
      <c r="CI19" s="532"/>
      <c r="CJ19" s="532"/>
      <c r="CK19" s="532"/>
      <c r="CL19" s="532"/>
      <c r="CM19" s="532"/>
      <c r="CN19" s="532"/>
      <c r="CO19" s="532"/>
      <c r="CP19" s="532"/>
      <c r="CQ19" s="532"/>
      <c r="CR19" s="532"/>
      <c r="CS19" s="533"/>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7"/>
      <c r="B20" s="536" t="s">
        <v>160</v>
      </c>
      <c r="C20" s="465"/>
      <c r="D20" s="465"/>
      <c r="E20" s="537"/>
      <c r="F20" s="537"/>
      <c r="G20" s="537"/>
      <c r="H20" s="537"/>
      <c r="I20" s="537"/>
      <c r="J20" s="537"/>
      <c r="K20" s="537"/>
      <c r="L20" s="545">
        <v>6139</v>
      </c>
      <c r="M20" s="545"/>
      <c r="N20" s="545"/>
      <c r="O20" s="545"/>
      <c r="P20" s="545"/>
      <c r="Q20" s="545"/>
      <c r="R20" s="546"/>
      <c r="S20" s="546"/>
      <c r="T20" s="546"/>
      <c r="U20" s="546"/>
      <c r="V20" s="547"/>
      <c r="W20" s="440"/>
      <c r="X20" s="441"/>
      <c r="Y20" s="441"/>
      <c r="Z20" s="441"/>
      <c r="AA20" s="441"/>
      <c r="AB20" s="441"/>
      <c r="AC20" s="548"/>
      <c r="AD20" s="548"/>
      <c r="AE20" s="548"/>
      <c r="AF20" s="548"/>
      <c r="AG20" s="548"/>
      <c r="AH20" s="548"/>
      <c r="AI20" s="548"/>
      <c r="AJ20" s="548"/>
      <c r="AK20" s="548"/>
      <c r="AL20" s="549"/>
      <c r="AM20" s="550"/>
      <c r="AN20" s="477"/>
      <c r="AO20" s="477"/>
      <c r="AP20" s="477"/>
      <c r="AQ20" s="477"/>
      <c r="AR20" s="477"/>
      <c r="AS20" s="477"/>
      <c r="AT20" s="478"/>
      <c r="AU20" s="551"/>
      <c r="AV20" s="552"/>
      <c r="AW20" s="552"/>
      <c r="AX20" s="553"/>
      <c r="AY20" s="456"/>
      <c r="AZ20" s="457"/>
      <c r="BA20" s="457"/>
      <c r="BB20" s="457"/>
      <c r="BC20" s="457"/>
      <c r="BD20" s="457"/>
      <c r="BE20" s="457"/>
      <c r="BF20" s="457"/>
      <c r="BG20" s="457"/>
      <c r="BH20" s="457"/>
      <c r="BI20" s="457"/>
      <c r="BJ20" s="457"/>
      <c r="BK20" s="457"/>
      <c r="BL20" s="457"/>
      <c r="BM20" s="458"/>
      <c r="BN20" s="422"/>
      <c r="BO20" s="423"/>
      <c r="BP20" s="423"/>
      <c r="BQ20" s="423"/>
      <c r="BR20" s="423"/>
      <c r="BS20" s="423"/>
      <c r="BT20" s="423"/>
      <c r="BU20" s="424"/>
      <c r="BV20" s="422"/>
      <c r="BW20" s="423"/>
      <c r="BX20" s="423"/>
      <c r="BY20" s="423"/>
      <c r="BZ20" s="423"/>
      <c r="CA20" s="423"/>
      <c r="CB20" s="423"/>
      <c r="CC20" s="424"/>
      <c r="CD20" s="190"/>
      <c r="CE20" s="532"/>
      <c r="CF20" s="532"/>
      <c r="CG20" s="532"/>
      <c r="CH20" s="532"/>
      <c r="CI20" s="532"/>
      <c r="CJ20" s="532"/>
      <c r="CK20" s="532"/>
      <c r="CL20" s="532"/>
      <c r="CM20" s="532"/>
      <c r="CN20" s="532"/>
      <c r="CO20" s="532"/>
      <c r="CP20" s="532"/>
      <c r="CQ20" s="532"/>
      <c r="CR20" s="532"/>
      <c r="CS20" s="533"/>
      <c r="CT20" s="419"/>
      <c r="CU20" s="420"/>
      <c r="CV20" s="420"/>
      <c r="CW20" s="420"/>
      <c r="CX20" s="420"/>
      <c r="CY20" s="420"/>
      <c r="CZ20" s="420"/>
      <c r="DA20" s="421"/>
      <c r="DB20" s="419"/>
      <c r="DC20" s="420"/>
      <c r="DD20" s="420"/>
      <c r="DE20" s="420"/>
      <c r="DF20" s="420"/>
      <c r="DG20" s="420"/>
      <c r="DH20" s="420"/>
      <c r="DI20" s="421"/>
    </row>
    <row r="21" spans="1:113" ht="18.75" customHeight="1" x14ac:dyDescent="0.15">
      <c r="A21" s="177"/>
      <c r="B21" s="556" t="s">
        <v>161</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8"/>
      <c r="AY21" s="456"/>
      <c r="AZ21" s="457"/>
      <c r="BA21" s="457"/>
      <c r="BB21" s="457"/>
      <c r="BC21" s="457"/>
      <c r="BD21" s="457"/>
      <c r="BE21" s="457"/>
      <c r="BF21" s="457"/>
      <c r="BG21" s="457"/>
      <c r="BH21" s="457"/>
      <c r="BI21" s="457"/>
      <c r="BJ21" s="457"/>
      <c r="BK21" s="457"/>
      <c r="BL21" s="457"/>
      <c r="BM21" s="458"/>
      <c r="BN21" s="422"/>
      <c r="BO21" s="423"/>
      <c r="BP21" s="423"/>
      <c r="BQ21" s="423"/>
      <c r="BR21" s="423"/>
      <c r="BS21" s="423"/>
      <c r="BT21" s="423"/>
      <c r="BU21" s="424"/>
      <c r="BV21" s="422"/>
      <c r="BW21" s="423"/>
      <c r="BX21" s="423"/>
      <c r="BY21" s="423"/>
      <c r="BZ21" s="423"/>
      <c r="CA21" s="423"/>
      <c r="CB21" s="423"/>
      <c r="CC21" s="424"/>
      <c r="CD21" s="190"/>
      <c r="CE21" s="532"/>
      <c r="CF21" s="532"/>
      <c r="CG21" s="532"/>
      <c r="CH21" s="532"/>
      <c r="CI21" s="532"/>
      <c r="CJ21" s="532"/>
      <c r="CK21" s="532"/>
      <c r="CL21" s="532"/>
      <c r="CM21" s="532"/>
      <c r="CN21" s="532"/>
      <c r="CO21" s="532"/>
      <c r="CP21" s="532"/>
      <c r="CQ21" s="532"/>
      <c r="CR21" s="532"/>
      <c r="CS21" s="533"/>
      <c r="CT21" s="419"/>
      <c r="CU21" s="420"/>
      <c r="CV21" s="420"/>
      <c r="CW21" s="420"/>
      <c r="CX21" s="420"/>
      <c r="CY21" s="420"/>
      <c r="CZ21" s="420"/>
      <c r="DA21" s="421"/>
      <c r="DB21" s="419"/>
      <c r="DC21" s="420"/>
      <c r="DD21" s="420"/>
      <c r="DE21" s="420"/>
      <c r="DF21" s="420"/>
      <c r="DG21" s="420"/>
      <c r="DH21" s="420"/>
      <c r="DI21" s="421"/>
    </row>
    <row r="22" spans="1:113" ht="18.75" customHeight="1" thickBot="1" x14ac:dyDescent="0.2">
      <c r="A22" s="177"/>
      <c r="B22" s="559" t="s">
        <v>162</v>
      </c>
      <c r="C22" s="560"/>
      <c r="D22" s="561"/>
      <c r="E22" s="434" t="s">
        <v>1</v>
      </c>
      <c r="F22" s="439"/>
      <c r="G22" s="439"/>
      <c r="H22" s="439"/>
      <c r="I22" s="439"/>
      <c r="J22" s="439"/>
      <c r="K22" s="429"/>
      <c r="L22" s="434" t="s">
        <v>163</v>
      </c>
      <c r="M22" s="439"/>
      <c r="N22" s="439"/>
      <c r="O22" s="439"/>
      <c r="P22" s="429"/>
      <c r="Q22" s="568" t="s">
        <v>164</v>
      </c>
      <c r="R22" s="569"/>
      <c r="S22" s="569"/>
      <c r="T22" s="569"/>
      <c r="U22" s="569"/>
      <c r="V22" s="570"/>
      <c r="W22" s="574" t="s">
        <v>165</v>
      </c>
      <c r="X22" s="560"/>
      <c r="Y22" s="561"/>
      <c r="Z22" s="434" t="s">
        <v>1</v>
      </c>
      <c r="AA22" s="439"/>
      <c r="AB22" s="439"/>
      <c r="AC22" s="439"/>
      <c r="AD22" s="439"/>
      <c r="AE22" s="439"/>
      <c r="AF22" s="439"/>
      <c r="AG22" s="429"/>
      <c r="AH22" s="587" t="s">
        <v>166</v>
      </c>
      <c r="AI22" s="439"/>
      <c r="AJ22" s="439"/>
      <c r="AK22" s="439"/>
      <c r="AL22" s="429"/>
      <c r="AM22" s="587" t="s">
        <v>167</v>
      </c>
      <c r="AN22" s="588"/>
      <c r="AO22" s="588"/>
      <c r="AP22" s="588"/>
      <c r="AQ22" s="588"/>
      <c r="AR22" s="589"/>
      <c r="AS22" s="568" t="s">
        <v>164</v>
      </c>
      <c r="AT22" s="569"/>
      <c r="AU22" s="569"/>
      <c r="AV22" s="569"/>
      <c r="AW22" s="569"/>
      <c r="AX22" s="593"/>
      <c r="AY22" s="595"/>
      <c r="AZ22" s="596"/>
      <c r="BA22" s="596"/>
      <c r="BB22" s="596"/>
      <c r="BC22" s="596"/>
      <c r="BD22" s="596"/>
      <c r="BE22" s="596"/>
      <c r="BF22" s="596"/>
      <c r="BG22" s="596"/>
      <c r="BH22" s="596"/>
      <c r="BI22" s="596"/>
      <c r="BJ22" s="596"/>
      <c r="BK22" s="596"/>
      <c r="BL22" s="596"/>
      <c r="BM22" s="597"/>
      <c r="BN22" s="598"/>
      <c r="BO22" s="599"/>
      <c r="BP22" s="599"/>
      <c r="BQ22" s="599"/>
      <c r="BR22" s="599"/>
      <c r="BS22" s="599"/>
      <c r="BT22" s="599"/>
      <c r="BU22" s="600"/>
      <c r="BV22" s="598"/>
      <c r="BW22" s="599"/>
      <c r="BX22" s="599"/>
      <c r="BY22" s="599"/>
      <c r="BZ22" s="599"/>
      <c r="CA22" s="599"/>
      <c r="CB22" s="599"/>
      <c r="CC22" s="600"/>
      <c r="CD22" s="190"/>
      <c r="CE22" s="532"/>
      <c r="CF22" s="532"/>
      <c r="CG22" s="532"/>
      <c r="CH22" s="532"/>
      <c r="CI22" s="532"/>
      <c r="CJ22" s="532"/>
      <c r="CK22" s="532"/>
      <c r="CL22" s="532"/>
      <c r="CM22" s="532"/>
      <c r="CN22" s="532"/>
      <c r="CO22" s="532"/>
      <c r="CP22" s="532"/>
      <c r="CQ22" s="532"/>
      <c r="CR22" s="532"/>
      <c r="CS22" s="533"/>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7"/>
      <c r="B23" s="562"/>
      <c r="C23" s="563"/>
      <c r="D23" s="564"/>
      <c r="E23" s="408"/>
      <c r="F23" s="413"/>
      <c r="G23" s="413"/>
      <c r="H23" s="413"/>
      <c r="I23" s="413"/>
      <c r="J23" s="413"/>
      <c r="K23" s="402"/>
      <c r="L23" s="408"/>
      <c r="M23" s="413"/>
      <c r="N23" s="413"/>
      <c r="O23" s="413"/>
      <c r="P23" s="402"/>
      <c r="Q23" s="571"/>
      <c r="R23" s="572"/>
      <c r="S23" s="572"/>
      <c r="T23" s="572"/>
      <c r="U23" s="572"/>
      <c r="V23" s="573"/>
      <c r="W23" s="575"/>
      <c r="X23" s="563"/>
      <c r="Y23" s="564"/>
      <c r="Z23" s="408"/>
      <c r="AA23" s="413"/>
      <c r="AB23" s="413"/>
      <c r="AC23" s="413"/>
      <c r="AD23" s="413"/>
      <c r="AE23" s="413"/>
      <c r="AF23" s="413"/>
      <c r="AG23" s="402"/>
      <c r="AH23" s="408"/>
      <c r="AI23" s="413"/>
      <c r="AJ23" s="413"/>
      <c r="AK23" s="413"/>
      <c r="AL23" s="402"/>
      <c r="AM23" s="590"/>
      <c r="AN23" s="591"/>
      <c r="AO23" s="591"/>
      <c r="AP23" s="591"/>
      <c r="AQ23" s="591"/>
      <c r="AR23" s="592"/>
      <c r="AS23" s="571"/>
      <c r="AT23" s="572"/>
      <c r="AU23" s="572"/>
      <c r="AV23" s="572"/>
      <c r="AW23" s="572"/>
      <c r="AX23" s="594"/>
      <c r="AY23" s="382" t="s">
        <v>168</v>
      </c>
      <c r="AZ23" s="383"/>
      <c r="BA23" s="383"/>
      <c r="BB23" s="383"/>
      <c r="BC23" s="383"/>
      <c r="BD23" s="383"/>
      <c r="BE23" s="383"/>
      <c r="BF23" s="383"/>
      <c r="BG23" s="383"/>
      <c r="BH23" s="383"/>
      <c r="BI23" s="383"/>
      <c r="BJ23" s="383"/>
      <c r="BK23" s="383"/>
      <c r="BL23" s="383"/>
      <c r="BM23" s="384"/>
      <c r="BN23" s="422">
        <v>5829178</v>
      </c>
      <c r="BO23" s="423"/>
      <c r="BP23" s="423"/>
      <c r="BQ23" s="423"/>
      <c r="BR23" s="423"/>
      <c r="BS23" s="423"/>
      <c r="BT23" s="423"/>
      <c r="BU23" s="424"/>
      <c r="BV23" s="422">
        <v>5751795</v>
      </c>
      <c r="BW23" s="423"/>
      <c r="BX23" s="423"/>
      <c r="BY23" s="423"/>
      <c r="BZ23" s="423"/>
      <c r="CA23" s="423"/>
      <c r="CB23" s="423"/>
      <c r="CC23" s="424"/>
      <c r="CD23" s="190"/>
      <c r="CE23" s="532"/>
      <c r="CF23" s="532"/>
      <c r="CG23" s="532"/>
      <c r="CH23" s="532"/>
      <c r="CI23" s="532"/>
      <c r="CJ23" s="532"/>
      <c r="CK23" s="532"/>
      <c r="CL23" s="532"/>
      <c r="CM23" s="532"/>
      <c r="CN23" s="532"/>
      <c r="CO23" s="532"/>
      <c r="CP23" s="532"/>
      <c r="CQ23" s="532"/>
      <c r="CR23" s="532"/>
      <c r="CS23" s="533"/>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7"/>
      <c r="B24" s="562"/>
      <c r="C24" s="563"/>
      <c r="D24" s="564"/>
      <c r="E24" s="472" t="s">
        <v>169</v>
      </c>
      <c r="F24" s="452"/>
      <c r="G24" s="452"/>
      <c r="H24" s="452"/>
      <c r="I24" s="452"/>
      <c r="J24" s="452"/>
      <c r="K24" s="453"/>
      <c r="L24" s="473">
        <v>1</v>
      </c>
      <c r="M24" s="474"/>
      <c r="N24" s="474"/>
      <c r="O24" s="474"/>
      <c r="P24" s="516"/>
      <c r="Q24" s="473">
        <v>7500</v>
      </c>
      <c r="R24" s="474"/>
      <c r="S24" s="474"/>
      <c r="T24" s="474"/>
      <c r="U24" s="474"/>
      <c r="V24" s="516"/>
      <c r="W24" s="575"/>
      <c r="X24" s="563"/>
      <c r="Y24" s="564"/>
      <c r="Z24" s="472" t="s">
        <v>170</v>
      </c>
      <c r="AA24" s="452"/>
      <c r="AB24" s="452"/>
      <c r="AC24" s="452"/>
      <c r="AD24" s="452"/>
      <c r="AE24" s="452"/>
      <c r="AF24" s="452"/>
      <c r="AG24" s="453"/>
      <c r="AH24" s="473">
        <v>114</v>
      </c>
      <c r="AI24" s="474"/>
      <c r="AJ24" s="474"/>
      <c r="AK24" s="474"/>
      <c r="AL24" s="516"/>
      <c r="AM24" s="473">
        <v>349866</v>
      </c>
      <c r="AN24" s="474"/>
      <c r="AO24" s="474"/>
      <c r="AP24" s="474"/>
      <c r="AQ24" s="474"/>
      <c r="AR24" s="516"/>
      <c r="AS24" s="473">
        <v>3069</v>
      </c>
      <c r="AT24" s="474"/>
      <c r="AU24" s="474"/>
      <c r="AV24" s="474"/>
      <c r="AW24" s="474"/>
      <c r="AX24" s="475"/>
      <c r="AY24" s="595" t="s">
        <v>171</v>
      </c>
      <c r="AZ24" s="596"/>
      <c r="BA24" s="596"/>
      <c r="BB24" s="596"/>
      <c r="BC24" s="596"/>
      <c r="BD24" s="596"/>
      <c r="BE24" s="596"/>
      <c r="BF24" s="596"/>
      <c r="BG24" s="596"/>
      <c r="BH24" s="596"/>
      <c r="BI24" s="596"/>
      <c r="BJ24" s="596"/>
      <c r="BK24" s="596"/>
      <c r="BL24" s="596"/>
      <c r="BM24" s="597"/>
      <c r="BN24" s="422">
        <v>5352906</v>
      </c>
      <c r="BO24" s="423"/>
      <c r="BP24" s="423"/>
      <c r="BQ24" s="423"/>
      <c r="BR24" s="423"/>
      <c r="BS24" s="423"/>
      <c r="BT24" s="423"/>
      <c r="BU24" s="424"/>
      <c r="BV24" s="422">
        <v>5336767</v>
      </c>
      <c r="BW24" s="423"/>
      <c r="BX24" s="423"/>
      <c r="BY24" s="423"/>
      <c r="BZ24" s="423"/>
      <c r="CA24" s="423"/>
      <c r="CB24" s="423"/>
      <c r="CC24" s="424"/>
      <c r="CD24" s="190"/>
      <c r="CE24" s="532"/>
      <c r="CF24" s="532"/>
      <c r="CG24" s="532"/>
      <c r="CH24" s="532"/>
      <c r="CI24" s="532"/>
      <c r="CJ24" s="532"/>
      <c r="CK24" s="532"/>
      <c r="CL24" s="532"/>
      <c r="CM24" s="532"/>
      <c r="CN24" s="532"/>
      <c r="CO24" s="532"/>
      <c r="CP24" s="532"/>
      <c r="CQ24" s="532"/>
      <c r="CR24" s="532"/>
      <c r="CS24" s="533"/>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7"/>
      <c r="B25" s="562"/>
      <c r="C25" s="563"/>
      <c r="D25" s="564"/>
      <c r="E25" s="472" t="s">
        <v>172</v>
      </c>
      <c r="F25" s="452"/>
      <c r="G25" s="452"/>
      <c r="H25" s="452"/>
      <c r="I25" s="452"/>
      <c r="J25" s="452"/>
      <c r="K25" s="453"/>
      <c r="L25" s="473">
        <v>1</v>
      </c>
      <c r="M25" s="474"/>
      <c r="N25" s="474"/>
      <c r="O25" s="474"/>
      <c r="P25" s="516"/>
      <c r="Q25" s="473">
        <v>5500</v>
      </c>
      <c r="R25" s="474"/>
      <c r="S25" s="474"/>
      <c r="T25" s="474"/>
      <c r="U25" s="474"/>
      <c r="V25" s="516"/>
      <c r="W25" s="575"/>
      <c r="X25" s="563"/>
      <c r="Y25" s="564"/>
      <c r="Z25" s="472" t="s">
        <v>173</v>
      </c>
      <c r="AA25" s="452"/>
      <c r="AB25" s="452"/>
      <c r="AC25" s="452"/>
      <c r="AD25" s="452"/>
      <c r="AE25" s="452"/>
      <c r="AF25" s="452"/>
      <c r="AG25" s="453"/>
      <c r="AH25" s="473" t="s">
        <v>174</v>
      </c>
      <c r="AI25" s="474"/>
      <c r="AJ25" s="474"/>
      <c r="AK25" s="474"/>
      <c r="AL25" s="516"/>
      <c r="AM25" s="473" t="s">
        <v>175</v>
      </c>
      <c r="AN25" s="474"/>
      <c r="AO25" s="474"/>
      <c r="AP25" s="474"/>
      <c r="AQ25" s="474"/>
      <c r="AR25" s="516"/>
      <c r="AS25" s="473" t="s">
        <v>137</v>
      </c>
      <c r="AT25" s="474"/>
      <c r="AU25" s="474"/>
      <c r="AV25" s="474"/>
      <c r="AW25" s="474"/>
      <c r="AX25" s="475"/>
      <c r="AY25" s="382" t="s">
        <v>176</v>
      </c>
      <c r="AZ25" s="383"/>
      <c r="BA25" s="383"/>
      <c r="BB25" s="383"/>
      <c r="BC25" s="383"/>
      <c r="BD25" s="383"/>
      <c r="BE25" s="383"/>
      <c r="BF25" s="383"/>
      <c r="BG25" s="383"/>
      <c r="BH25" s="383"/>
      <c r="BI25" s="383"/>
      <c r="BJ25" s="383"/>
      <c r="BK25" s="383"/>
      <c r="BL25" s="383"/>
      <c r="BM25" s="384"/>
      <c r="BN25" s="385">
        <v>5335189</v>
      </c>
      <c r="BO25" s="386"/>
      <c r="BP25" s="386"/>
      <c r="BQ25" s="386"/>
      <c r="BR25" s="386"/>
      <c r="BS25" s="386"/>
      <c r="BT25" s="386"/>
      <c r="BU25" s="387"/>
      <c r="BV25" s="385">
        <v>6912505</v>
      </c>
      <c r="BW25" s="386"/>
      <c r="BX25" s="386"/>
      <c r="BY25" s="386"/>
      <c r="BZ25" s="386"/>
      <c r="CA25" s="386"/>
      <c r="CB25" s="386"/>
      <c r="CC25" s="387"/>
      <c r="CD25" s="190"/>
      <c r="CE25" s="532"/>
      <c r="CF25" s="532"/>
      <c r="CG25" s="532"/>
      <c r="CH25" s="532"/>
      <c r="CI25" s="532"/>
      <c r="CJ25" s="532"/>
      <c r="CK25" s="532"/>
      <c r="CL25" s="532"/>
      <c r="CM25" s="532"/>
      <c r="CN25" s="532"/>
      <c r="CO25" s="532"/>
      <c r="CP25" s="532"/>
      <c r="CQ25" s="532"/>
      <c r="CR25" s="532"/>
      <c r="CS25" s="533"/>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7"/>
      <c r="B26" s="562"/>
      <c r="C26" s="563"/>
      <c r="D26" s="564"/>
      <c r="E26" s="472" t="s">
        <v>177</v>
      </c>
      <c r="F26" s="452"/>
      <c r="G26" s="452"/>
      <c r="H26" s="452"/>
      <c r="I26" s="452"/>
      <c r="J26" s="452"/>
      <c r="K26" s="453"/>
      <c r="L26" s="473">
        <v>1</v>
      </c>
      <c r="M26" s="474"/>
      <c r="N26" s="474"/>
      <c r="O26" s="474"/>
      <c r="P26" s="516"/>
      <c r="Q26" s="473">
        <v>5000</v>
      </c>
      <c r="R26" s="474"/>
      <c r="S26" s="474"/>
      <c r="T26" s="474"/>
      <c r="U26" s="474"/>
      <c r="V26" s="516"/>
      <c r="W26" s="575"/>
      <c r="X26" s="563"/>
      <c r="Y26" s="564"/>
      <c r="Z26" s="472" t="s">
        <v>178</v>
      </c>
      <c r="AA26" s="585"/>
      <c r="AB26" s="585"/>
      <c r="AC26" s="585"/>
      <c r="AD26" s="585"/>
      <c r="AE26" s="585"/>
      <c r="AF26" s="585"/>
      <c r="AG26" s="586"/>
      <c r="AH26" s="473">
        <v>1</v>
      </c>
      <c r="AI26" s="474"/>
      <c r="AJ26" s="474"/>
      <c r="AK26" s="474"/>
      <c r="AL26" s="516"/>
      <c r="AM26" s="473" t="s">
        <v>179</v>
      </c>
      <c r="AN26" s="474"/>
      <c r="AO26" s="474"/>
      <c r="AP26" s="474"/>
      <c r="AQ26" s="474"/>
      <c r="AR26" s="516"/>
      <c r="AS26" s="473" t="s">
        <v>180</v>
      </c>
      <c r="AT26" s="474"/>
      <c r="AU26" s="474"/>
      <c r="AV26" s="474"/>
      <c r="AW26" s="474"/>
      <c r="AX26" s="475"/>
      <c r="AY26" s="425" t="s">
        <v>181</v>
      </c>
      <c r="AZ26" s="426"/>
      <c r="BA26" s="426"/>
      <c r="BB26" s="426"/>
      <c r="BC26" s="426"/>
      <c r="BD26" s="426"/>
      <c r="BE26" s="426"/>
      <c r="BF26" s="426"/>
      <c r="BG26" s="426"/>
      <c r="BH26" s="426"/>
      <c r="BI26" s="426"/>
      <c r="BJ26" s="426"/>
      <c r="BK26" s="426"/>
      <c r="BL26" s="426"/>
      <c r="BM26" s="427"/>
      <c r="BN26" s="422" t="s">
        <v>137</v>
      </c>
      <c r="BO26" s="423"/>
      <c r="BP26" s="423"/>
      <c r="BQ26" s="423"/>
      <c r="BR26" s="423"/>
      <c r="BS26" s="423"/>
      <c r="BT26" s="423"/>
      <c r="BU26" s="424"/>
      <c r="BV26" s="422" t="s">
        <v>175</v>
      </c>
      <c r="BW26" s="423"/>
      <c r="BX26" s="423"/>
      <c r="BY26" s="423"/>
      <c r="BZ26" s="423"/>
      <c r="CA26" s="423"/>
      <c r="CB26" s="423"/>
      <c r="CC26" s="424"/>
      <c r="CD26" s="190"/>
      <c r="CE26" s="532"/>
      <c r="CF26" s="532"/>
      <c r="CG26" s="532"/>
      <c r="CH26" s="532"/>
      <c r="CI26" s="532"/>
      <c r="CJ26" s="532"/>
      <c r="CK26" s="532"/>
      <c r="CL26" s="532"/>
      <c r="CM26" s="532"/>
      <c r="CN26" s="532"/>
      <c r="CO26" s="532"/>
      <c r="CP26" s="532"/>
      <c r="CQ26" s="532"/>
      <c r="CR26" s="532"/>
      <c r="CS26" s="533"/>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7"/>
      <c r="B27" s="562"/>
      <c r="C27" s="563"/>
      <c r="D27" s="564"/>
      <c r="E27" s="472" t="s">
        <v>182</v>
      </c>
      <c r="F27" s="452"/>
      <c r="G27" s="452"/>
      <c r="H27" s="452"/>
      <c r="I27" s="452"/>
      <c r="J27" s="452"/>
      <c r="K27" s="453"/>
      <c r="L27" s="473">
        <v>1</v>
      </c>
      <c r="M27" s="474"/>
      <c r="N27" s="474"/>
      <c r="O27" s="474"/>
      <c r="P27" s="516"/>
      <c r="Q27" s="473">
        <v>3340</v>
      </c>
      <c r="R27" s="474"/>
      <c r="S27" s="474"/>
      <c r="T27" s="474"/>
      <c r="U27" s="474"/>
      <c r="V27" s="516"/>
      <c r="W27" s="575"/>
      <c r="X27" s="563"/>
      <c r="Y27" s="564"/>
      <c r="Z27" s="472" t="s">
        <v>183</v>
      </c>
      <c r="AA27" s="452"/>
      <c r="AB27" s="452"/>
      <c r="AC27" s="452"/>
      <c r="AD27" s="452"/>
      <c r="AE27" s="452"/>
      <c r="AF27" s="452"/>
      <c r="AG27" s="453"/>
      <c r="AH27" s="473" t="s">
        <v>174</v>
      </c>
      <c r="AI27" s="474"/>
      <c r="AJ27" s="474"/>
      <c r="AK27" s="474"/>
      <c r="AL27" s="516"/>
      <c r="AM27" s="473" t="s">
        <v>174</v>
      </c>
      <c r="AN27" s="474"/>
      <c r="AO27" s="474"/>
      <c r="AP27" s="474"/>
      <c r="AQ27" s="474"/>
      <c r="AR27" s="516"/>
      <c r="AS27" s="473" t="s">
        <v>175</v>
      </c>
      <c r="AT27" s="474"/>
      <c r="AU27" s="474"/>
      <c r="AV27" s="474"/>
      <c r="AW27" s="474"/>
      <c r="AX27" s="475"/>
      <c r="AY27" s="517" t="s">
        <v>184</v>
      </c>
      <c r="AZ27" s="518"/>
      <c r="BA27" s="518"/>
      <c r="BB27" s="518"/>
      <c r="BC27" s="518"/>
      <c r="BD27" s="518"/>
      <c r="BE27" s="518"/>
      <c r="BF27" s="518"/>
      <c r="BG27" s="518"/>
      <c r="BH27" s="518"/>
      <c r="BI27" s="518"/>
      <c r="BJ27" s="518"/>
      <c r="BK27" s="518"/>
      <c r="BL27" s="518"/>
      <c r="BM27" s="519"/>
      <c r="BN27" s="598" t="s">
        <v>174</v>
      </c>
      <c r="BO27" s="599"/>
      <c r="BP27" s="599"/>
      <c r="BQ27" s="599"/>
      <c r="BR27" s="599"/>
      <c r="BS27" s="599"/>
      <c r="BT27" s="599"/>
      <c r="BU27" s="600"/>
      <c r="BV27" s="598" t="s">
        <v>175</v>
      </c>
      <c r="BW27" s="599"/>
      <c r="BX27" s="599"/>
      <c r="BY27" s="599"/>
      <c r="BZ27" s="599"/>
      <c r="CA27" s="599"/>
      <c r="CB27" s="599"/>
      <c r="CC27" s="600"/>
      <c r="CD27" s="192"/>
      <c r="CE27" s="532"/>
      <c r="CF27" s="532"/>
      <c r="CG27" s="532"/>
      <c r="CH27" s="532"/>
      <c r="CI27" s="532"/>
      <c r="CJ27" s="532"/>
      <c r="CK27" s="532"/>
      <c r="CL27" s="532"/>
      <c r="CM27" s="532"/>
      <c r="CN27" s="532"/>
      <c r="CO27" s="532"/>
      <c r="CP27" s="532"/>
      <c r="CQ27" s="532"/>
      <c r="CR27" s="532"/>
      <c r="CS27" s="533"/>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7"/>
      <c r="B28" s="562"/>
      <c r="C28" s="563"/>
      <c r="D28" s="564"/>
      <c r="E28" s="472" t="s">
        <v>185</v>
      </c>
      <c r="F28" s="452"/>
      <c r="G28" s="452"/>
      <c r="H28" s="452"/>
      <c r="I28" s="452"/>
      <c r="J28" s="452"/>
      <c r="K28" s="453"/>
      <c r="L28" s="473">
        <v>1</v>
      </c>
      <c r="M28" s="474"/>
      <c r="N28" s="474"/>
      <c r="O28" s="474"/>
      <c r="P28" s="516"/>
      <c r="Q28" s="473">
        <v>2760</v>
      </c>
      <c r="R28" s="474"/>
      <c r="S28" s="474"/>
      <c r="T28" s="474"/>
      <c r="U28" s="474"/>
      <c r="V28" s="516"/>
      <c r="W28" s="575"/>
      <c r="X28" s="563"/>
      <c r="Y28" s="564"/>
      <c r="Z28" s="472" t="s">
        <v>186</v>
      </c>
      <c r="AA28" s="452"/>
      <c r="AB28" s="452"/>
      <c r="AC28" s="452"/>
      <c r="AD28" s="452"/>
      <c r="AE28" s="452"/>
      <c r="AF28" s="452"/>
      <c r="AG28" s="453"/>
      <c r="AH28" s="473" t="s">
        <v>137</v>
      </c>
      <c r="AI28" s="474"/>
      <c r="AJ28" s="474"/>
      <c r="AK28" s="474"/>
      <c r="AL28" s="516"/>
      <c r="AM28" s="473" t="s">
        <v>175</v>
      </c>
      <c r="AN28" s="474"/>
      <c r="AO28" s="474"/>
      <c r="AP28" s="474"/>
      <c r="AQ28" s="474"/>
      <c r="AR28" s="516"/>
      <c r="AS28" s="473" t="s">
        <v>174</v>
      </c>
      <c r="AT28" s="474"/>
      <c r="AU28" s="474"/>
      <c r="AV28" s="474"/>
      <c r="AW28" s="474"/>
      <c r="AX28" s="475"/>
      <c r="AY28" s="601" t="s">
        <v>187</v>
      </c>
      <c r="AZ28" s="602"/>
      <c r="BA28" s="602"/>
      <c r="BB28" s="603"/>
      <c r="BC28" s="382" t="s">
        <v>48</v>
      </c>
      <c r="BD28" s="383"/>
      <c r="BE28" s="383"/>
      <c r="BF28" s="383"/>
      <c r="BG28" s="383"/>
      <c r="BH28" s="383"/>
      <c r="BI28" s="383"/>
      <c r="BJ28" s="383"/>
      <c r="BK28" s="383"/>
      <c r="BL28" s="383"/>
      <c r="BM28" s="384"/>
      <c r="BN28" s="385">
        <v>575070</v>
      </c>
      <c r="BO28" s="386"/>
      <c r="BP28" s="386"/>
      <c r="BQ28" s="386"/>
      <c r="BR28" s="386"/>
      <c r="BS28" s="386"/>
      <c r="BT28" s="386"/>
      <c r="BU28" s="387"/>
      <c r="BV28" s="385">
        <v>492304</v>
      </c>
      <c r="BW28" s="386"/>
      <c r="BX28" s="386"/>
      <c r="BY28" s="386"/>
      <c r="BZ28" s="386"/>
      <c r="CA28" s="386"/>
      <c r="CB28" s="386"/>
      <c r="CC28" s="387"/>
      <c r="CD28" s="190"/>
      <c r="CE28" s="532"/>
      <c r="CF28" s="532"/>
      <c r="CG28" s="532"/>
      <c r="CH28" s="532"/>
      <c r="CI28" s="532"/>
      <c r="CJ28" s="532"/>
      <c r="CK28" s="532"/>
      <c r="CL28" s="532"/>
      <c r="CM28" s="532"/>
      <c r="CN28" s="532"/>
      <c r="CO28" s="532"/>
      <c r="CP28" s="532"/>
      <c r="CQ28" s="532"/>
      <c r="CR28" s="532"/>
      <c r="CS28" s="533"/>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7"/>
      <c r="B29" s="562"/>
      <c r="C29" s="563"/>
      <c r="D29" s="564"/>
      <c r="E29" s="472" t="s">
        <v>188</v>
      </c>
      <c r="F29" s="452"/>
      <c r="G29" s="452"/>
      <c r="H29" s="452"/>
      <c r="I29" s="452"/>
      <c r="J29" s="452"/>
      <c r="K29" s="453"/>
      <c r="L29" s="473">
        <v>12</v>
      </c>
      <c r="M29" s="474"/>
      <c r="N29" s="474"/>
      <c r="O29" s="474"/>
      <c r="P29" s="516"/>
      <c r="Q29" s="473">
        <v>2510</v>
      </c>
      <c r="R29" s="474"/>
      <c r="S29" s="474"/>
      <c r="T29" s="474"/>
      <c r="U29" s="474"/>
      <c r="V29" s="516"/>
      <c r="W29" s="576"/>
      <c r="X29" s="577"/>
      <c r="Y29" s="578"/>
      <c r="Z29" s="472" t="s">
        <v>189</v>
      </c>
      <c r="AA29" s="452"/>
      <c r="AB29" s="452"/>
      <c r="AC29" s="452"/>
      <c r="AD29" s="452"/>
      <c r="AE29" s="452"/>
      <c r="AF29" s="452"/>
      <c r="AG29" s="453"/>
      <c r="AH29" s="473">
        <v>114</v>
      </c>
      <c r="AI29" s="474"/>
      <c r="AJ29" s="474"/>
      <c r="AK29" s="474"/>
      <c r="AL29" s="516"/>
      <c r="AM29" s="473">
        <v>349866</v>
      </c>
      <c r="AN29" s="474"/>
      <c r="AO29" s="474"/>
      <c r="AP29" s="474"/>
      <c r="AQ29" s="474"/>
      <c r="AR29" s="516"/>
      <c r="AS29" s="473">
        <v>3069</v>
      </c>
      <c r="AT29" s="474"/>
      <c r="AU29" s="474"/>
      <c r="AV29" s="474"/>
      <c r="AW29" s="474"/>
      <c r="AX29" s="475"/>
      <c r="AY29" s="604"/>
      <c r="AZ29" s="605"/>
      <c r="BA29" s="605"/>
      <c r="BB29" s="606"/>
      <c r="BC29" s="456" t="s">
        <v>190</v>
      </c>
      <c r="BD29" s="457"/>
      <c r="BE29" s="457"/>
      <c r="BF29" s="457"/>
      <c r="BG29" s="457"/>
      <c r="BH29" s="457"/>
      <c r="BI29" s="457"/>
      <c r="BJ29" s="457"/>
      <c r="BK29" s="457"/>
      <c r="BL29" s="457"/>
      <c r="BM29" s="458"/>
      <c r="BN29" s="422">
        <v>53751</v>
      </c>
      <c r="BO29" s="423"/>
      <c r="BP29" s="423"/>
      <c r="BQ29" s="423"/>
      <c r="BR29" s="423"/>
      <c r="BS29" s="423"/>
      <c r="BT29" s="423"/>
      <c r="BU29" s="424"/>
      <c r="BV29" s="422">
        <v>53744</v>
      </c>
      <c r="BW29" s="423"/>
      <c r="BX29" s="423"/>
      <c r="BY29" s="423"/>
      <c r="BZ29" s="423"/>
      <c r="CA29" s="423"/>
      <c r="CB29" s="423"/>
      <c r="CC29" s="424"/>
      <c r="CD29" s="192"/>
      <c r="CE29" s="532"/>
      <c r="CF29" s="532"/>
      <c r="CG29" s="532"/>
      <c r="CH29" s="532"/>
      <c r="CI29" s="532"/>
      <c r="CJ29" s="532"/>
      <c r="CK29" s="532"/>
      <c r="CL29" s="532"/>
      <c r="CM29" s="532"/>
      <c r="CN29" s="532"/>
      <c r="CO29" s="532"/>
      <c r="CP29" s="532"/>
      <c r="CQ29" s="532"/>
      <c r="CR29" s="532"/>
      <c r="CS29" s="533"/>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7"/>
      <c r="B30" s="565"/>
      <c r="C30" s="566"/>
      <c r="D30" s="567"/>
      <c r="E30" s="476"/>
      <c r="F30" s="477"/>
      <c r="G30" s="477"/>
      <c r="H30" s="477"/>
      <c r="I30" s="477"/>
      <c r="J30" s="477"/>
      <c r="K30" s="478"/>
      <c r="L30" s="579"/>
      <c r="M30" s="580"/>
      <c r="N30" s="580"/>
      <c r="O30" s="580"/>
      <c r="P30" s="581"/>
      <c r="Q30" s="579"/>
      <c r="R30" s="580"/>
      <c r="S30" s="580"/>
      <c r="T30" s="580"/>
      <c r="U30" s="580"/>
      <c r="V30" s="581"/>
      <c r="W30" s="582" t="s">
        <v>191</v>
      </c>
      <c r="X30" s="583"/>
      <c r="Y30" s="583"/>
      <c r="Z30" s="583"/>
      <c r="AA30" s="583"/>
      <c r="AB30" s="583"/>
      <c r="AC30" s="583"/>
      <c r="AD30" s="583"/>
      <c r="AE30" s="583"/>
      <c r="AF30" s="583"/>
      <c r="AG30" s="584"/>
      <c r="AH30" s="541">
        <v>94.6</v>
      </c>
      <c r="AI30" s="542"/>
      <c r="AJ30" s="542"/>
      <c r="AK30" s="542"/>
      <c r="AL30" s="542"/>
      <c r="AM30" s="542"/>
      <c r="AN30" s="542"/>
      <c r="AO30" s="542"/>
      <c r="AP30" s="542"/>
      <c r="AQ30" s="542"/>
      <c r="AR30" s="542"/>
      <c r="AS30" s="542"/>
      <c r="AT30" s="542"/>
      <c r="AU30" s="542"/>
      <c r="AV30" s="542"/>
      <c r="AW30" s="542"/>
      <c r="AX30" s="544"/>
      <c r="AY30" s="607"/>
      <c r="AZ30" s="608"/>
      <c r="BA30" s="608"/>
      <c r="BB30" s="609"/>
      <c r="BC30" s="595" t="s">
        <v>50</v>
      </c>
      <c r="BD30" s="596"/>
      <c r="BE30" s="596"/>
      <c r="BF30" s="596"/>
      <c r="BG30" s="596"/>
      <c r="BH30" s="596"/>
      <c r="BI30" s="596"/>
      <c r="BJ30" s="596"/>
      <c r="BK30" s="596"/>
      <c r="BL30" s="596"/>
      <c r="BM30" s="597"/>
      <c r="BN30" s="598">
        <v>115781</v>
      </c>
      <c r="BO30" s="599"/>
      <c r="BP30" s="599"/>
      <c r="BQ30" s="599"/>
      <c r="BR30" s="599"/>
      <c r="BS30" s="599"/>
      <c r="BT30" s="599"/>
      <c r="BU30" s="600"/>
      <c r="BV30" s="598">
        <v>135027</v>
      </c>
      <c r="BW30" s="599"/>
      <c r="BX30" s="599"/>
      <c r="BY30" s="599"/>
      <c r="BZ30" s="599"/>
      <c r="CA30" s="599"/>
      <c r="CB30" s="599"/>
      <c r="CC30" s="600"/>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177" t="s">
        <v>192</v>
      </c>
      <c r="D32" s="177"/>
      <c r="E32" s="177"/>
      <c r="U32" s="176" t="s">
        <v>193</v>
      </c>
      <c r="AM32" s="176" t="s">
        <v>194</v>
      </c>
      <c r="BE32" s="176" t="s">
        <v>195</v>
      </c>
      <c r="BW32" s="176" t="s">
        <v>196</v>
      </c>
      <c r="CO32" s="176" t="s">
        <v>197</v>
      </c>
      <c r="DI32" s="200"/>
    </row>
    <row r="33" spans="1:113" ht="13.5" customHeight="1" x14ac:dyDescent="0.15">
      <c r="A33" s="177"/>
      <c r="B33" s="201"/>
      <c r="C33" s="446" t="s">
        <v>198</v>
      </c>
      <c r="D33" s="446"/>
      <c r="E33" s="411" t="s">
        <v>199</v>
      </c>
      <c r="F33" s="411"/>
      <c r="G33" s="411"/>
      <c r="H33" s="411"/>
      <c r="I33" s="411"/>
      <c r="J33" s="411"/>
      <c r="K33" s="411"/>
      <c r="L33" s="411"/>
      <c r="M33" s="411"/>
      <c r="N33" s="411"/>
      <c r="O33" s="411"/>
      <c r="P33" s="411"/>
      <c r="Q33" s="411"/>
      <c r="R33" s="411"/>
      <c r="S33" s="411"/>
      <c r="T33" s="202"/>
      <c r="U33" s="446" t="s">
        <v>200</v>
      </c>
      <c r="V33" s="446"/>
      <c r="W33" s="411" t="s">
        <v>201</v>
      </c>
      <c r="X33" s="411"/>
      <c r="Y33" s="411"/>
      <c r="Z33" s="411"/>
      <c r="AA33" s="411"/>
      <c r="AB33" s="411"/>
      <c r="AC33" s="411"/>
      <c r="AD33" s="411"/>
      <c r="AE33" s="411"/>
      <c r="AF33" s="411"/>
      <c r="AG33" s="411"/>
      <c r="AH33" s="411"/>
      <c r="AI33" s="411"/>
      <c r="AJ33" s="411"/>
      <c r="AK33" s="411"/>
      <c r="AL33" s="202"/>
      <c r="AM33" s="446" t="s">
        <v>200</v>
      </c>
      <c r="AN33" s="446"/>
      <c r="AO33" s="411" t="s">
        <v>201</v>
      </c>
      <c r="AP33" s="411"/>
      <c r="AQ33" s="411"/>
      <c r="AR33" s="411"/>
      <c r="AS33" s="411"/>
      <c r="AT33" s="411"/>
      <c r="AU33" s="411"/>
      <c r="AV33" s="411"/>
      <c r="AW33" s="411"/>
      <c r="AX33" s="411"/>
      <c r="AY33" s="411"/>
      <c r="AZ33" s="411"/>
      <c r="BA33" s="411"/>
      <c r="BB33" s="411"/>
      <c r="BC33" s="411"/>
      <c r="BD33" s="203"/>
      <c r="BE33" s="411" t="s">
        <v>202</v>
      </c>
      <c r="BF33" s="411"/>
      <c r="BG33" s="411" t="s">
        <v>203</v>
      </c>
      <c r="BH33" s="411"/>
      <c r="BI33" s="411"/>
      <c r="BJ33" s="411"/>
      <c r="BK33" s="411"/>
      <c r="BL33" s="411"/>
      <c r="BM33" s="411"/>
      <c r="BN33" s="411"/>
      <c r="BO33" s="411"/>
      <c r="BP33" s="411"/>
      <c r="BQ33" s="411"/>
      <c r="BR33" s="411"/>
      <c r="BS33" s="411"/>
      <c r="BT33" s="411"/>
      <c r="BU33" s="411"/>
      <c r="BV33" s="203"/>
      <c r="BW33" s="446" t="s">
        <v>202</v>
      </c>
      <c r="BX33" s="446"/>
      <c r="BY33" s="411" t="s">
        <v>204</v>
      </c>
      <c r="BZ33" s="411"/>
      <c r="CA33" s="411"/>
      <c r="CB33" s="411"/>
      <c r="CC33" s="411"/>
      <c r="CD33" s="411"/>
      <c r="CE33" s="411"/>
      <c r="CF33" s="411"/>
      <c r="CG33" s="411"/>
      <c r="CH33" s="411"/>
      <c r="CI33" s="411"/>
      <c r="CJ33" s="411"/>
      <c r="CK33" s="411"/>
      <c r="CL33" s="411"/>
      <c r="CM33" s="411"/>
      <c r="CN33" s="202"/>
      <c r="CO33" s="446" t="s">
        <v>200</v>
      </c>
      <c r="CP33" s="446"/>
      <c r="CQ33" s="411" t="s">
        <v>205</v>
      </c>
      <c r="CR33" s="411"/>
      <c r="CS33" s="411"/>
      <c r="CT33" s="411"/>
      <c r="CU33" s="411"/>
      <c r="CV33" s="411"/>
      <c r="CW33" s="411"/>
      <c r="CX33" s="411"/>
      <c r="CY33" s="411"/>
      <c r="CZ33" s="411"/>
      <c r="DA33" s="411"/>
      <c r="DB33" s="411"/>
      <c r="DC33" s="411"/>
      <c r="DD33" s="411"/>
      <c r="DE33" s="411"/>
      <c r="DF33" s="202"/>
      <c r="DG33" s="610" t="s">
        <v>206</v>
      </c>
      <c r="DH33" s="610"/>
      <c r="DI33" s="204"/>
    </row>
    <row r="34" spans="1:113" ht="32.25" customHeight="1" x14ac:dyDescent="0.15">
      <c r="A34" s="177"/>
      <c r="B34" s="201"/>
      <c r="C34" s="611">
        <f>IF(E34="","",1)</f>
        <v>1</v>
      </c>
      <c r="D34" s="611"/>
      <c r="E34" s="612" t="str">
        <f>IF('各会計、関係団体の財政状況及び健全化判断比率'!B7="","",'各会計、関係団体の財政状況及び健全化判断比率'!B7)</f>
        <v>一般会計</v>
      </c>
      <c r="F34" s="612"/>
      <c r="G34" s="612"/>
      <c r="H34" s="612"/>
      <c r="I34" s="612"/>
      <c r="J34" s="612"/>
      <c r="K34" s="612"/>
      <c r="L34" s="612"/>
      <c r="M34" s="612"/>
      <c r="N34" s="612"/>
      <c r="O34" s="612"/>
      <c r="P34" s="612"/>
      <c r="Q34" s="612"/>
      <c r="R34" s="612"/>
      <c r="S34" s="612"/>
      <c r="T34" s="177"/>
      <c r="U34" s="611">
        <f>IF(W34="","",MAX(C34:D43)+1)</f>
        <v>2</v>
      </c>
      <c r="V34" s="611"/>
      <c r="W34" s="612" t="str">
        <f>IF('各会計、関係団体の財政状況及び健全化判断比率'!B28="","",'各会計、関係団体の財政状況及び健全化判断比率'!B28)</f>
        <v>国民健康保険特別会計</v>
      </c>
      <c r="X34" s="612"/>
      <c r="Y34" s="612"/>
      <c r="Z34" s="612"/>
      <c r="AA34" s="612"/>
      <c r="AB34" s="612"/>
      <c r="AC34" s="612"/>
      <c r="AD34" s="612"/>
      <c r="AE34" s="612"/>
      <c r="AF34" s="612"/>
      <c r="AG34" s="612"/>
      <c r="AH34" s="612"/>
      <c r="AI34" s="612"/>
      <c r="AJ34" s="612"/>
      <c r="AK34" s="612"/>
      <c r="AL34" s="177"/>
      <c r="AM34" s="611">
        <f>IF(AO34="","",MAX(C34:D43,U34:V43)+1)</f>
        <v>5</v>
      </c>
      <c r="AN34" s="611"/>
      <c r="AO34" s="612" t="str">
        <f>IF('各会計、関係団体の財政状況及び健全化判断比率'!B31="","",'各会計、関係団体の財政状況及び健全化判断比率'!B31)</f>
        <v>水道事業会計</v>
      </c>
      <c r="AP34" s="612"/>
      <c r="AQ34" s="612"/>
      <c r="AR34" s="612"/>
      <c r="AS34" s="612"/>
      <c r="AT34" s="612"/>
      <c r="AU34" s="612"/>
      <c r="AV34" s="612"/>
      <c r="AW34" s="612"/>
      <c r="AX34" s="612"/>
      <c r="AY34" s="612"/>
      <c r="AZ34" s="612"/>
      <c r="BA34" s="612"/>
      <c r="BB34" s="612"/>
      <c r="BC34" s="612"/>
      <c r="BD34" s="177"/>
      <c r="BE34" s="611" t="str">
        <f>IF(BG34="","",MAX(C34:D43,U34:V43,AM34:AN43)+1)</f>
        <v/>
      </c>
      <c r="BF34" s="611"/>
      <c r="BG34" s="612"/>
      <c r="BH34" s="612"/>
      <c r="BI34" s="612"/>
      <c r="BJ34" s="612"/>
      <c r="BK34" s="612"/>
      <c r="BL34" s="612"/>
      <c r="BM34" s="612"/>
      <c r="BN34" s="612"/>
      <c r="BO34" s="612"/>
      <c r="BP34" s="612"/>
      <c r="BQ34" s="612"/>
      <c r="BR34" s="612"/>
      <c r="BS34" s="612"/>
      <c r="BT34" s="612"/>
      <c r="BU34" s="612"/>
      <c r="BV34" s="177"/>
      <c r="BW34" s="611">
        <f>IF(BY34="","",MAX(C34:D43,U34:V43,AM34:AN43,BE34:BF43)+1)</f>
        <v>7</v>
      </c>
      <c r="BX34" s="611"/>
      <c r="BY34" s="612" t="str">
        <f>IF('各会計、関係団体の財政状況及び健全化判断比率'!B68="","",'各会計、関係団体の財政状況及び健全化判断比率'!B68)</f>
        <v>有明広域行政事務組合</v>
      </c>
      <c r="BZ34" s="612"/>
      <c r="CA34" s="612"/>
      <c r="CB34" s="612"/>
      <c r="CC34" s="612"/>
      <c r="CD34" s="612"/>
      <c r="CE34" s="612"/>
      <c r="CF34" s="612"/>
      <c r="CG34" s="612"/>
      <c r="CH34" s="612"/>
      <c r="CI34" s="612"/>
      <c r="CJ34" s="612"/>
      <c r="CK34" s="612"/>
      <c r="CL34" s="612"/>
      <c r="CM34" s="612"/>
      <c r="CN34" s="177"/>
      <c r="CO34" s="611" t="str">
        <f>IF(CQ34="","",MAX(C34:D43,U34:V43,AM34:AN43,BE34:BF43,BW34:BX43)+1)</f>
        <v/>
      </c>
      <c r="CP34" s="611"/>
      <c r="CQ34" s="612" t="str">
        <f>IF('各会計、関係団体の財政状況及び健全化判断比率'!BS7="","",'各会計、関係団体の財政状況及び健全化判断比率'!BS7)</f>
        <v/>
      </c>
      <c r="CR34" s="612"/>
      <c r="CS34" s="612"/>
      <c r="CT34" s="612"/>
      <c r="CU34" s="612"/>
      <c r="CV34" s="612"/>
      <c r="CW34" s="612"/>
      <c r="CX34" s="612"/>
      <c r="CY34" s="612"/>
      <c r="CZ34" s="612"/>
      <c r="DA34" s="612"/>
      <c r="DB34" s="612"/>
      <c r="DC34" s="612"/>
      <c r="DD34" s="612"/>
      <c r="DE34" s="612"/>
      <c r="DG34" s="613" t="str">
        <f>IF('各会計、関係団体の財政状況及び健全化判断比率'!BR7="","",'各会計、関係団体の財政状況及び健全化判断比率'!BR7)</f>
        <v/>
      </c>
      <c r="DH34" s="613"/>
      <c r="DI34" s="204"/>
    </row>
    <row r="35" spans="1:113" ht="32.25" customHeight="1" x14ac:dyDescent="0.15">
      <c r="A35" s="177"/>
      <c r="B35" s="201"/>
      <c r="C35" s="611" t="str">
        <f>IF(E35="","",C34+1)</f>
        <v/>
      </c>
      <c r="D35" s="611"/>
      <c r="E35" s="612" t="str">
        <f>IF('各会計、関係団体の財政状況及び健全化判断比率'!B8="","",'各会計、関係団体の財政状況及び健全化判断比率'!B8)</f>
        <v/>
      </c>
      <c r="F35" s="612"/>
      <c r="G35" s="612"/>
      <c r="H35" s="612"/>
      <c r="I35" s="612"/>
      <c r="J35" s="612"/>
      <c r="K35" s="612"/>
      <c r="L35" s="612"/>
      <c r="M35" s="612"/>
      <c r="N35" s="612"/>
      <c r="O35" s="612"/>
      <c r="P35" s="612"/>
      <c r="Q35" s="612"/>
      <c r="R35" s="612"/>
      <c r="S35" s="612"/>
      <c r="T35" s="177"/>
      <c r="U35" s="611">
        <f>IF(W35="","",U34+1)</f>
        <v>3</v>
      </c>
      <c r="V35" s="611"/>
      <c r="W35" s="612" t="str">
        <f>IF('各会計、関係団体の財政状況及び健全化判断比率'!B29="","",'各会計、関係団体の財政状況及び健全化判断比率'!B29)</f>
        <v>介護保険特別会計</v>
      </c>
      <c r="X35" s="612"/>
      <c r="Y35" s="612"/>
      <c r="Z35" s="612"/>
      <c r="AA35" s="612"/>
      <c r="AB35" s="612"/>
      <c r="AC35" s="612"/>
      <c r="AD35" s="612"/>
      <c r="AE35" s="612"/>
      <c r="AF35" s="612"/>
      <c r="AG35" s="612"/>
      <c r="AH35" s="612"/>
      <c r="AI35" s="612"/>
      <c r="AJ35" s="612"/>
      <c r="AK35" s="612"/>
      <c r="AL35" s="177"/>
      <c r="AM35" s="611">
        <f t="shared" ref="AM35:AM43" si="0">IF(AO35="","",AM34+1)</f>
        <v>6</v>
      </c>
      <c r="AN35" s="611"/>
      <c r="AO35" s="612" t="str">
        <f>IF('各会計、関係団体の財政状況及び健全化判断比率'!B32="","",'各会計、関係団体の財政状況及び健全化判断比率'!B32)</f>
        <v>下水道事業会計</v>
      </c>
      <c r="AP35" s="612"/>
      <c r="AQ35" s="612"/>
      <c r="AR35" s="612"/>
      <c r="AS35" s="612"/>
      <c r="AT35" s="612"/>
      <c r="AU35" s="612"/>
      <c r="AV35" s="612"/>
      <c r="AW35" s="612"/>
      <c r="AX35" s="612"/>
      <c r="AY35" s="612"/>
      <c r="AZ35" s="612"/>
      <c r="BA35" s="612"/>
      <c r="BB35" s="612"/>
      <c r="BC35" s="612"/>
      <c r="BD35" s="177"/>
      <c r="BE35" s="611" t="str">
        <f t="shared" ref="BE35:BE43" si="1">IF(BG35="","",BE34+1)</f>
        <v/>
      </c>
      <c r="BF35" s="611"/>
      <c r="BG35" s="612"/>
      <c r="BH35" s="612"/>
      <c r="BI35" s="612"/>
      <c r="BJ35" s="612"/>
      <c r="BK35" s="612"/>
      <c r="BL35" s="612"/>
      <c r="BM35" s="612"/>
      <c r="BN35" s="612"/>
      <c r="BO35" s="612"/>
      <c r="BP35" s="612"/>
      <c r="BQ35" s="612"/>
      <c r="BR35" s="612"/>
      <c r="BS35" s="612"/>
      <c r="BT35" s="612"/>
      <c r="BU35" s="612"/>
      <c r="BV35" s="177"/>
      <c r="BW35" s="611">
        <f t="shared" ref="BW35:BW43" si="2">IF(BY35="","",BW34+1)</f>
        <v>8</v>
      </c>
      <c r="BX35" s="611"/>
      <c r="BY35" s="612" t="str">
        <f>IF('各会計、関係団体の財政状況及び健全化判断比率'!B69="","",'各会計、関係団体の財政状況及び健全化判断比率'!B69)</f>
        <v>熊本県市町村総合事務組合</v>
      </c>
      <c r="BZ35" s="612"/>
      <c r="CA35" s="612"/>
      <c r="CB35" s="612"/>
      <c r="CC35" s="612"/>
      <c r="CD35" s="612"/>
      <c r="CE35" s="612"/>
      <c r="CF35" s="612"/>
      <c r="CG35" s="612"/>
      <c r="CH35" s="612"/>
      <c r="CI35" s="612"/>
      <c r="CJ35" s="612"/>
      <c r="CK35" s="612"/>
      <c r="CL35" s="612"/>
      <c r="CM35" s="612"/>
      <c r="CN35" s="177"/>
      <c r="CO35" s="611" t="str">
        <f t="shared" ref="CO35:CO43" si="3">IF(CQ35="","",CO34+1)</f>
        <v/>
      </c>
      <c r="CP35" s="611"/>
      <c r="CQ35" s="612" t="str">
        <f>IF('各会計、関係団体の財政状況及び健全化判断比率'!BS8="","",'各会計、関係団体の財政状況及び健全化判断比率'!BS8)</f>
        <v/>
      </c>
      <c r="CR35" s="612"/>
      <c r="CS35" s="612"/>
      <c r="CT35" s="612"/>
      <c r="CU35" s="612"/>
      <c r="CV35" s="612"/>
      <c r="CW35" s="612"/>
      <c r="CX35" s="612"/>
      <c r="CY35" s="612"/>
      <c r="CZ35" s="612"/>
      <c r="DA35" s="612"/>
      <c r="DB35" s="612"/>
      <c r="DC35" s="612"/>
      <c r="DD35" s="612"/>
      <c r="DE35" s="612"/>
      <c r="DG35" s="613" t="str">
        <f>IF('各会計、関係団体の財政状況及び健全化判断比率'!BR8="","",'各会計、関係団体の財政状況及び健全化判断比率'!BR8)</f>
        <v/>
      </c>
      <c r="DH35" s="613"/>
      <c r="DI35" s="204"/>
    </row>
    <row r="36" spans="1:113" ht="32.25" customHeight="1" x14ac:dyDescent="0.15">
      <c r="A36" s="177"/>
      <c r="B36" s="201"/>
      <c r="C36" s="611" t="str">
        <f>IF(E36="","",C35+1)</f>
        <v/>
      </c>
      <c r="D36" s="611"/>
      <c r="E36" s="612" t="str">
        <f>IF('各会計、関係団体の財政状況及び健全化判断比率'!B9="","",'各会計、関係団体の財政状況及び健全化判断比率'!B9)</f>
        <v/>
      </c>
      <c r="F36" s="612"/>
      <c r="G36" s="612"/>
      <c r="H36" s="612"/>
      <c r="I36" s="612"/>
      <c r="J36" s="612"/>
      <c r="K36" s="612"/>
      <c r="L36" s="612"/>
      <c r="M36" s="612"/>
      <c r="N36" s="612"/>
      <c r="O36" s="612"/>
      <c r="P36" s="612"/>
      <c r="Q36" s="612"/>
      <c r="R36" s="612"/>
      <c r="S36" s="612"/>
      <c r="T36" s="177"/>
      <c r="U36" s="611">
        <f t="shared" ref="U36:U43" si="4">IF(W36="","",U35+1)</f>
        <v>4</v>
      </c>
      <c r="V36" s="611"/>
      <c r="W36" s="612" t="str">
        <f>IF('各会計、関係団体の財政状況及び健全化判断比率'!B30="","",'各会計、関係団体の財政状況及び健全化判断比率'!B30)</f>
        <v>後期高齢者医療特別会計</v>
      </c>
      <c r="X36" s="612"/>
      <c r="Y36" s="612"/>
      <c r="Z36" s="612"/>
      <c r="AA36" s="612"/>
      <c r="AB36" s="612"/>
      <c r="AC36" s="612"/>
      <c r="AD36" s="612"/>
      <c r="AE36" s="612"/>
      <c r="AF36" s="612"/>
      <c r="AG36" s="612"/>
      <c r="AH36" s="612"/>
      <c r="AI36" s="612"/>
      <c r="AJ36" s="612"/>
      <c r="AK36" s="612"/>
      <c r="AL36" s="177"/>
      <c r="AM36" s="611" t="str">
        <f t="shared" si="0"/>
        <v/>
      </c>
      <c r="AN36" s="611"/>
      <c r="AO36" s="612"/>
      <c r="AP36" s="612"/>
      <c r="AQ36" s="612"/>
      <c r="AR36" s="612"/>
      <c r="AS36" s="612"/>
      <c r="AT36" s="612"/>
      <c r="AU36" s="612"/>
      <c r="AV36" s="612"/>
      <c r="AW36" s="612"/>
      <c r="AX36" s="612"/>
      <c r="AY36" s="612"/>
      <c r="AZ36" s="612"/>
      <c r="BA36" s="612"/>
      <c r="BB36" s="612"/>
      <c r="BC36" s="612"/>
      <c r="BD36" s="177"/>
      <c r="BE36" s="611" t="str">
        <f t="shared" si="1"/>
        <v/>
      </c>
      <c r="BF36" s="611"/>
      <c r="BG36" s="612"/>
      <c r="BH36" s="612"/>
      <c r="BI36" s="612"/>
      <c r="BJ36" s="612"/>
      <c r="BK36" s="612"/>
      <c r="BL36" s="612"/>
      <c r="BM36" s="612"/>
      <c r="BN36" s="612"/>
      <c r="BO36" s="612"/>
      <c r="BP36" s="612"/>
      <c r="BQ36" s="612"/>
      <c r="BR36" s="612"/>
      <c r="BS36" s="612"/>
      <c r="BT36" s="612"/>
      <c r="BU36" s="612"/>
      <c r="BV36" s="177"/>
      <c r="BW36" s="611">
        <f t="shared" si="2"/>
        <v>9</v>
      </c>
      <c r="BX36" s="611"/>
      <c r="BY36" s="612" t="str">
        <f>IF('各会計、関係団体の財政状況及び健全化判断比率'!B70="","",'各会計、関係団体の財政状況及び健全化判断比率'!B70)</f>
        <v>熊本県後期高齢者医療広域連合（一般会計）</v>
      </c>
      <c r="BZ36" s="612"/>
      <c r="CA36" s="612"/>
      <c r="CB36" s="612"/>
      <c r="CC36" s="612"/>
      <c r="CD36" s="612"/>
      <c r="CE36" s="612"/>
      <c r="CF36" s="612"/>
      <c r="CG36" s="612"/>
      <c r="CH36" s="612"/>
      <c r="CI36" s="612"/>
      <c r="CJ36" s="612"/>
      <c r="CK36" s="612"/>
      <c r="CL36" s="612"/>
      <c r="CM36" s="612"/>
      <c r="CN36" s="177"/>
      <c r="CO36" s="611" t="str">
        <f t="shared" si="3"/>
        <v/>
      </c>
      <c r="CP36" s="611"/>
      <c r="CQ36" s="612" t="str">
        <f>IF('各会計、関係団体の財政状況及び健全化判断比率'!BS9="","",'各会計、関係団体の財政状況及び健全化判断比率'!BS9)</f>
        <v/>
      </c>
      <c r="CR36" s="612"/>
      <c r="CS36" s="612"/>
      <c r="CT36" s="612"/>
      <c r="CU36" s="612"/>
      <c r="CV36" s="612"/>
      <c r="CW36" s="612"/>
      <c r="CX36" s="612"/>
      <c r="CY36" s="612"/>
      <c r="CZ36" s="612"/>
      <c r="DA36" s="612"/>
      <c r="DB36" s="612"/>
      <c r="DC36" s="612"/>
      <c r="DD36" s="612"/>
      <c r="DE36" s="612"/>
      <c r="DG36" s="613" t="str">
        <f>IF('各会計、関係団体の財政状況及び健全化判断比率'!BR9="","",'各会計、関係団体の財政状況及び健全化判断比率'!BR9)</f>
        <v/>
      </c>
      <c r="DH36" s="613"/>
      <c r="DI36" s="204"/>
    </row>
    <row r="37" spans="1:113" ht="32.25" customHeight="1" x14ac:dyDescent="0.15">
      <c r="A37" s="177"/>
      <c r="B37" s="201"/>
      <c r="C37" s="611" t="str">
        <f>IF(E37="","",C36+1)</f>
        <v/>
      </c>
      <c r="D37" s="611"/>
      <c r="E37" s="612" t="str">
        <f>IF('各会計、関係団体の財政状況及び健全化判断比率'!B10="","",'各会計、関係団体の財政状況及び健全化判断比率'!B10)</f>
        <v/>
      </c>
      <c r="F37" s="612"/>
      <c r="G37" s="612"/>
      <c r="H37" s="612"/>
      <c r="I37" s="612"/>
      <c r="J37" s="612"/>
      <c r="K37" s="612"/>
      <c r="L37" s="612"/>
      <c r="M37" s="612"/>
      <c r="N37" s="612"/>
      <c r="O37" s="612"/>
      <c r="P37" s="612"/>
      <c r="Q37" s="612"/>
      <c r="R37" s="612"/>
      <c r="S37" s="612"/>
      <c r="T37" s="177"/>
      <c r="U37" s="611" t="str">
        <f t="shared" si="4"/>
        <v/>
      </c>
      <c r="V37" s="611"/>
      <c r="W37" s="612"/>
      <c r="X37" s="612"/>
      <c r="Y37" s="612"/>
      <c r="Z37" s="612"/>
      <c r="AA37" s="612"/>
      <c r="AB37" s="612"/>
      <c r="AC37" s="612"/>
      <c r="AD37" s="612"/>
      <c r="AE37" s="612"/>
      <c r="AF37" s="612"/>
      <c r="AG37" s="612"/>
      <c r="AH37" s="612"/>
      <c r="AI37" s="612"/>
      <c r="AJ37" s="612"/>
      <c r="AK37" s="612"/>
      <c r="AL37" s="177"/>
      <c r="AM37" s="611" t="str">
        <f t="shared" si="0"/>
        <v/>
      </c>
      <c r="AN37" s="611"/>
      <c r="AO37" s="612"/>
      <c r="AP37" s="612"/>
      <c r="AQ37" s="612"/>
      <c r="AR37" s="612"/>
      <c r="AS37" s="612"/>
      <c r="AT37" s="612"/>
      <c r="AU37" s="612"/>
      <c r="AV37" s="612"/>
      <c r="AW37" s="612"/>
      <c r="AX37" s="612"/>
      <c r="AY37" s="612"/>
      <c r="AZ37" s="612"/>
      <c r="BA37" s="612"/>
      <c r="BB37" s="612"/>
      <c r="BC37" s="612"/>
      <c r="BD37" s="177"/>
      <c r="BE37" s="611" t="str">
        <f t="shared" si="1"/>
        <v/>
      </c>
      <c r="BF37" s="611"/>
      <c r="BG37" s="612"/>
      <c r="BH37" s="612"/>
      <c r="BI37" s="612"/>
      <c r="BJ37" s="612"/>
      <c r="BK37" s="612"/>
      <c r="BL37" s="612"/>
      <c r="BM37" s="612"/>
      <c r="BN37" s="612"/>
      <c r="BO37" s="612"/>
      <c r="BP37" s="612"/>
      <c r="BQ37" s="612"/>
      <c r="BR37" s="612"/>
      <c r="BS37" s="612"/>
      <c r="BT37" s="612"/>
      <c r="BU37" s="612"/>
      <c r="BV37" s="177"/>
      <c r="BW37" s="611">
        <f t="shared" si="2"/>
        <v>10</v>
      </c>
      <c r="BX37" s="611"/>
      <c r="BY37" s="612" t="str">
        <f>IF('各会計、関係団体の財政状況及び健全化判断比率'!B71="","",'各会計、関係団体の財政状況及び健全化判断比率'!B71)</f>
        <v>熊本県後期高齢者医療広域連合（後期高齢者医療広域連合）</v>
      </c>
      <c r="BZ37" s="612"/>
      <c r="CA37" s="612"/>
      <c r="CB37" s="612"/>
      <c r="CC37" s="612"/>
      <c r="CD37" s="612"/>
      <c r="CE37" s="612"/>
      <c r="CF37" s="612"/>
      <c r="CG37" s="612"/>
      <c r="CH37" s="612"/>
      <c r="CI37" s="612"/>
      <c r="CJ37" s="612"/>
      <c r="CK37" s="612"/>
      <c r="CL37" s="612"/>
      <c r="CM37" s="612"/>
      <c r="CN37" s="177"/>
      <c r="CO37" s="611" t="str">
        <f t="shared" si="3"/>
        <v/>
      </c>
      <c r="CP37" s="611"/>
      <c r="CQ37" s="612" t="str">
        <f>IF('各会計、関係団体の財政状況及び健全化判断比率'!BS10="","",'各会計、関係団体の財政状況及び健全化判断比率'!BS10)</f>
        <v/>
      </c>
      <c r="CR37" s="612"/>
      <c r="CS37" s="612"/>
      <c r="CT37" s="612"/>
      <c r="CU37" s="612"/>
      <c r="CV37" s="612"/>
      <c r="CW37" s="612"/>
      <c r="CX37" s="612"/>
      <c r="CY37" s="612"/>
      <c r="CZ37" s="612"/>
      <c r="DA37" s="612"/>
      <c r="DB37" s="612"/>
      <c r="DC37" s="612"/>
      <c r="DD37" s="612"/>
      <c r="DE37" s="612"/>
      <c r="DG37" s="613" t="str">
        <f>IF('各会計、関係団体の財政状況及び健全化判断比率'!BR10="","",'各会計、関係団体の財政状況及び健全化判断比率'!BR10)</f>
        <v/>
      </c>
      <c r="DH37" s="613"/>
      <c r="DI37" s="204"/>
    </row>
    <row r="38" spans="1:113" ht="32.25" customHeight="1" x14ac:dyDescent="0.15">
      <c r="A38" s="177"/>
      <c r="B38" s="201"/>
      <c r="C38" s="611" t="str">
        <f t="shared" ref="C38:C43" si="5">IF(E38="","",C37+1)</f>
        <v/>
      </c>
      <c r="D38" s="611"/>
      <c r="E38" s="612" t="str">
        <f>IF('各会計、関係団体の財政状況及び健全化判断比率'!B11="","",'各会計、関係団体の財政状況及び健全化判断比率'!B11)</f>
        <v/>
      </c>
      <c r="F38" s="612"/>
      <c r="G38" s="612"/>
      <c r="H38" s="612"/>
      <c r="I38" s="612"/>
      <c r="J38" s="612"/>
      <c r="K38" s="612"/>
      <c r="L38" s="612"/>
      <c r="M38" s="612"/>
      <c r="N38" s="612"/>
      <c r="O38" s="612"/>
      <c r="P38" s="612"/>
      <c r="Q38" s="612"/>
      <c r="R38" s="612"/>
      <c r="S38" s="612"/>
      <c r="T38" s="177"/>
      <c r="U38" s="611" t="str">
        <f t="shared" si="4"/>
        <v/>
      </c>
      <c r="V38" s="611"/>
      <c r="W38" s="612"/>
      <c r="X38" s="612"/>
      <c r="Y38" s="612"/>
      <c r="Z38" s="612"/>
      <c r="AA38" s="612"/>
      <c r="AB38" s="612"/>
      <c r="AC38" s="612"/>
      <c r="AD38" s="612"/>
      <c r="AE38" s="612"/>
      <c r="AF38" s="612"/>
      <c r="AG38" s="612"/>
      <c r="AH38" s="612"/>
      <c r="AI38" s="612"/>
      <c r="AJ38" s="612"/>
      <c r="AK38" s="612"/>
      <c r="AL38" s="177"/>
      <c r="AM38" s="611" t="str">
        <f t="shared" si="0"/>
        <v/>
      </c>
      <c r="AN38" s="611"/>
      <c r="AO38" s="612"/>
      <c r="AP38" s="612"/>
      <c r="AQ38" s="612"/>
      <c r="AR38" s="612"/>
      <c r="AS38" s="612"/>
      <c r="AT38" s="612"/>
      <c r="AU38" s="612"/>
      <c r="AV38" s="612"/>
      <c r="AW38" s="612"/>
      <c r="AX38" s="612"/>
      <c r="AY38" s="612"/>
      <c r="AZ38" s="612"/>
      <c r="BA38" s="612"/>
      <c r="BB38" s="612"/>
      <c r="BC38" s="612"/>
      <c r="BD38" s="177"/>
      <c r="BE38" s="611" t="str">
        <f t="shared" si="1"/>
        <v/>
      </c>
      <c r="BF38" s="611"/>
      <c r="BG38" s="612"/>
      <c r="BH38" s="612"/>
      <c r="BI38" s="612"/>
      <c r="BJ38" s="612"/>
      <c r="BK38" s="612"/>
      <c r="BL38" s="612"/>
      <c r="BM38" s="612"/>
      <c r="BN38" s="612"/>
      <c r="BO38" s="612"/>
      <c r="BP38" s="612"/>
      <c r="BQ38" s="612"/>
      <c r="BR38" s="612"/>
      <c r="BS38" s="612"/>
      <c r="BT38" s="612"/>
      <c r="BU38" s="612"/>
      <c r="BV38" s="177"/>
      <c r="BW38" s="611" t="str">
        <f t="shared" si="2"/>
        <v/>
      </c>
      <c r="BX38" s="611"/>
      <c r="BY38" s="612" t="str">
        <f>IF('各会計、関係団体の財政状況及び健全化判断比率'!B72="","",'各会計、関係団体の財政状況及び健全化判断比率'!B72)</f>
        <v/>
      </c>
      <c r="BZ38" s="612"/>
      <c r="CA38" s="612"/>
      <c r="CB38" s="612"/>
      <c r="CC38" s="612"/>
      <c r="CD38" s="612"/>
      <c r="CE38" s="612"/>
      <c r="CF38" s="612"/>
      <c r="CG38" s="612"/>
      <c r="CH38" s="612"/>
      <c r="CI38" s="612"/>
      <c r="CJ38" s="612"/>
      <c r="CK38" s="612"/>
      <c r="CL38" s="612"/>
      <c r="CM38" s="612"/>
      <c r="CN38" s="177"/>
      <c r="CO38" s="611" t="str">
        <f t="shared" si="3"/>
        <v/>
      </c>
      <c r="CP38" s="611"/>
      <c r="CQ38" s="612" t="str">
        <f>IF('各会計、関係団体の財政状況及び健全化判断比率'!BS11="","",'各会計、関係団体の財政状況及び健全化判断比率'!BS11)</f>
        <v/>
      </c>
      <c r="CR38" s="612"/>
      <c r="CS38" s="612"/>
      <c r="CT38" s="612"/>
      <c r="CU38" s="612"/>
      <c r="CV38" s="612"/>
      <c r="CW38" s="612"/>
      <c r="CX38" s="612"/>
      <c r="CY38" s="612"/>
      <c r="CZ38" s="612"/>
      <c r="DA38" s="612"/>
      <c r="DB38" s="612"/>
      <c r="DC38" s="612"/>
      <c r="DD38" s="612"/>
      <c r="DE38" s="612"/>
      <c r="DG38" s="613" t="str">
        <f>IF('各会計、関係団体の財政状況及び健全化判断比率'!BR11="","",'各会計、関係団体の財政状況及び健全化判断比率'!BR11)</f>
        <v/>
      </c>
      <c r="DH38" s="613"/>
      <c r="DI38" s="204"/>
    </row>
    <row r="39" spans="1:113" ht="32.25" customHeight="1" x14ac:dyDescent="0.15">
      <c r="A39" s="177"/>
      <c r="B39" s="201"/>
      <c r="C39" s="611" t="str">
        <f t="shared" si="5"/>
        <v/>
      </c>
      <c r="D39" s="611"/>
      <c r="E39" s="612" t="str">
        <f>IF('各会計、関係団体の財政状況及び健全化判断比率'!B12="","",'各会計、関係団体の財政状況及び健全化判断比率'!B12)</f>
        <v/>
      </c>
      <c r="F39" s="612"/>
      <c r="G39" s="612"/>
      <c r="H39" s="612"/>
      <c r="I39" s="612"/>
      <c r="J39" s="612"/>
      <c r="K39" s="612"/>
      <c r="L39" s="612"/>
      <c r="M39" s="612"/>
      <c r="N39" s="612"/>
      <c r="O39" s="612"/>
      <c r="P39" s="612"/>
      <c r="Q39" s="612"/>
      <c r="R39" s="612"/>
      <c r="S39" s="612"/>
      <c r="T39" s="177"/>
      <c r="U39" s="611" t="str">
        <f t="shared" si="4"/>
        <v/>
      </c>
      <c r="V39" s="611"/>
      <c r="W39" s="612"/>
      <c r="X39" s="612"/>
      <c r="Y39" s="612"/>
      <c r="Z39" s="612"/>
      <c r="AA39" s="612"/>
      <c r="AB39" s="612"/>
      <c r="AC39" s="612"/>
      <c r="AD39" s="612"/>
      <c r="AE39" s="612"/>
      <c r="AF39" s="612"/>
      <c r="AG39" s="612"/>
      <c r="AH39" s="612"/>
      <c r="AI39" s="612"/>
      <c r="AJ39" s="612"/>
      <c r="AK39" s="612"/>
      <c r="AL39" s="177"/>
      <c r="AM39" s="611" t="str">
        <f t="shared" si="0"/>
        <v/>
      </c>
      <c r="AN39" s="611"/>
      <c r="AO39" s="612"/>
      <c r="AP39" s="612"/>
      <c r="AQ39" s="612"/>
      <c r="AR39" s="612"/>
      <c r="AS39" s="612"/>
      <c r="AT39" s="612"/>
      <c r="AU39" s="612"/>
      <c r="AV39" s="612"/>
      <c r="AW39" s="612"/>
      <c r="AX39" s="612"/>
      <c r="AY39" s="612"/>
      <c r="AZ39" s="612"/>
      <c r="BA39" s="612"/>
      <c r="BB39" s="612"/>
      <c r="BC39" s="612"/>
      <c r="BD39" s="177"/>
      <c r="BE39" s="611" t="str">
        <f t="shared" si="1"/>
        <v/>
      </c>
      <c r="BF39" s="611"/>
      <c r="BG39" s="612"/>
      <c r="BH39" s="612"/>
      <c r="BI39" s="612"/>
      <c r="BJ39" s="612"/>
      <c r="BK39" s="612"/>
      <c r="BL39" s="612"/>
      <c r="BM39" s="612"/>
      <c r="BN39" s="612"/>
      <c r="BO39" s="612"/>
      <c r="BP39" s="612"/>
      <c r="BQ39" s="612"/>
      <c r="BR39" s="612"/>
      <c r="BS39" s="612"/>
      <c r="BT39" s="612"/>
      <c r="BU39" s="612"/>
      <c r="BV39" s="177"/>
      <c r="BW39" s="611" t="str">
        <f t="shared" si="2"/>
        <v/>
      </c>
      <c r="BX39" s="611"/>
      <c r="BY39" s="612" t="str">
        <f>IF('各会計、関係団体の財政状況及び健全化判断比率'!B73="","",'各会計、関係団体の財政状況及び健全化判断比率'!B73)</f>
        <v/>
      </c>
      <c r="BZ39" s="612"/>
      <c r="CA39" s="612"/>
      <c r="CB39" s="612"/>
      <c r="CC39" s="612"/>
      <c r="CD39" s="612"/>
      <c r="CE39" s="612"/>
      <c r="CF39" s="612"/>
      <c r="CG39" s="612"/>
      <c r="CH39" s="612"/>
      <c r="CI39" s="612"/>
      <c r="CJ39" s="612"/>
      <c r="CK39" s="612"/>
      <c r="CL39" s="612"/>
      <c r="CM39" s="612"/>
      <c r="CN39" s="177"/>
      <c r="CO39" s="611" t="str">
        <f t="shared" si="3"/>
        <v/>
      </c>
      <c r="CP39" s="611"/>
      <c r="CQ39" s="612" t="str">
        <f>IF('各会計、関係団体の財政状況及び健全化判断比率'!BS12="","",'各会計、関係団体の財政状況及び健全化判断比率'!BS12)</f>
        <v/>
      </c>
      <c r="CR39" s="612"/>
      <c r="CS39" s="612"/>
      <c r="CT39" s="612"/>
      <c r="CU39" s="612"/>
      <c r="CV39" s="612"/>
      <c r="CW39" s="612"/>
      <c r="CX39" s="612"/>
      <c r="CY39" s="612"/>
      <c r="CZ39" s="612"/>
      <c r="DA39" s="612"/>
      <c r="DB39" s="612"/>
      <c r="DC39" s="612"/>
      <c r="DD39" s="612"/>
      <c r="DE39" s="612"/>
      <c r="DG39" s="613" t="str">
        <f>IF('各会計、関係団体の財政状況及び健全化判断比率'!BR12="","",'各会計、関係団体の財政状況及び健全化判断比率'!BR12)</f>
        <v/>
      </c>
      <c r="DH39" s="613"/>
      <c r="DI39" s="204"/>
    </row>
    <row r="40" spans="1:113" ht="32.25" customHeight="1" x14ac:dyDescent="0.15">
      <c r="A40" s="177"/>
      <c r="B40" s="201"/>
      <c r="C40" s="611" t="str">
        <f t="shared" si="5"/>
        <v/>
      </c>
      <c r="D40" s="611"/>
      <c r="E40" s="612" t="str">
        <f>IF('各会計、関係団体の財政状況及び健全化判断比率'!B13="","",'各会計、関係団体の財政状況及び健全化判断比率'!B13)</f>
        <v/>
      </c>
      <c r="F40" s="612"/>
      <c r="G40" s="612"/>
      <c r="H40" s="612"/>
      <c r="I40" s="612"/>
      <c r="J40" s="612"/>
      <c r="K40" s="612"/>
      <c r="L40" s="612"/>
      <c r="M40" s="612"/>
      <c r="N40" s="612"/>
      <c r="O40" s="612"/>
      <c r="P40" s="612"/>
      <c r="Q40" s="612"/>
      <c r="R40" s="612"/>
      <c r="S40" s="612"/>
      <c r="T40" s="177"/>
      <c r="U40" s="611" t="str">
        <f t="shared" si="4"/>
        <v/>
      </c>
      <c r="V40" s="611"/>
      <c r="W40" s="612"/>
      <c r="X40" s="612"/>
      <c r="Y40" s="612"/>
      <c r="Z40" s="612"/>
      <c r="AA40" s="612"/>
      <c r="AB40" s="612"/>
      <c r="AC40" s="612"/>
      <c r="AD40" s="612"/>
      <c r="AE40" s="612"/>
      <c r="AF40" s="612"/>
      <c r="AG40" s="612"/>
      <c r="AH40" s="612"/>
      <c r="AI40" s="612"/>
      <c r="AJ40" s="612"/>
      <c r="AK40" s="612"/>
      <c r="AL40" s="177"/>
      <c r="AM40" s="611" t="str">
        <f t="shared" si="0"/>
        <v/>
      </c>
      <c r="AN40" s="611"/>
      <c r="AO40" s="612"/>
      <c r="AP40" s="612"/>
      <c r="AQ40" s="612"/>
      <c r="AR40" s="612"/>
      <c r="AS40" s="612"/>
      <c r="AT40" s="612"/>
      <c r="AU40" s="612"/>
      <c r="AV40" s="612"/>
      <c r="AW40" s="612"/>
      <c r="AX40" s="612"/>
      <c r="AY40" s="612"/>
      <c r="AZ40" s="612"/>
      <c r="BA40" s="612"/>
      <c r="BB40" s="612"/>
      <c r="BC40" s="612"/>
      <c r="BD40" s="177"/>
      <c r="BE40" s="611" t="str">
        <f t="shared" si="1"/>
        <v/>
      </c>
      <c r="BF40" s="611"/>
      <c r="BG40" s="612"/>
      <c r="BH40" s="612"/>
      <c r="BI40" s="612"/>
      <c r="BJ40" s="612"/>
      <c r="BK40" s="612"/>
      <c r="BL40" s="612"/>
      <c r="BM40" s="612"/>
      <c r="BN40" s="612"/>
      <c r="BO40" s="612"/>
      <c r="BP40" s="612"/>
      <c r="BQ40" s="612"/>
      <c r="BR40" s="612"/>
      <c r="BS40" s="612"/>
      <c r="BT40" s="612"/>
      <c r="BU40" s="612"/>
      <c r="BV40" s="177"/>
      <c r="BW40" s="611" t="str">
        <f t="shared" si="2"/>
        <v/>
      </c>
      <c r="BX40" s="611"/>
      <c r="BY40" s="612" t="str">
        <f>IF('各会計、関係団体の財政状況及び健全化判断比率'!B74="","",'各会計、関係団体の財政状況及び健全化判断比率'!B74)</f>
        <v/>
      </c>
      <c r="BZ40" s="612"/>
      <c r="CA40" s="612"/>
      <c r="CB40" s="612"/>
      <c r="CC40" s="612"/>
      <c r="CD40" s="612"/>
      <c r="CE40" s="612"/>
      <c r="CF40" s="612"/>
      <c r="CG40" s="612"/>
      <c r="CH40" s="612"/>
      <c r="CI40" s="612"/>
      <c r="CJ40" s="612"/>
      <c r="CK40" s="612"/>
      <c r="CL40" s="612"/>
      <c r="CM40" s="612"/>
      <c r="CN40" s="177"/>
      <c r="CO40" s="611" t="str">
        <f t="shared" si="3"/>
        <v/>
      </c>
      <c r="CP40" s="611"/>
      <c r="CQ40" s="612" t="str">
        <f>IF('各会計、関係団体の財政状況及び健全化判断比率'!BS13="","",'各会計、関係団体の財政状況及び健全化判断比率'!BS13)</f>
        <v/>
      </c>
      <c r="CR40" s="612"/>
      <c r="CS40" s="612"/>
      <c r="CT40" s="612"/>
      <c r="CU40" s="612"/>
      <c r="CV40" s="612"/>
      <c r="CW40" s="612"/>
      <c r="CX40" s="612"/>
      <c r="CY40" s="612"/>
      <c r="CZ40" s="612"/>
      <c r="DA40" s="612"/>
      <c r="DB40" s="612"/>
      <c r="DC40" s="612"/>
      <c r="DD40" s="612"/>
      <c r="DE40" s="612"/>
      <c r="DG40" s="613" t="str">
        <f>IF('各会計、関係団体の財政状況及び健全化判断比率'!BR13="","",'各会計、関係団体の財政状況及び健全化判断比率'!BR13)</f>
        <v/>
      </c>
      <c r="DH40" s="613"/>
      <c r="DI40" s="204"/>
    </row>
    <row r="41" spans="1:113" ht="32.25" customHeight="1" x14ac:dyDescent="0.15">
      <c r="A41" s="177"/>
      <c r="B41" s="201"/>
      <c r="C41" s="611" t="str">
        <f t="shared" si="5"/>
        <v/>
      </c>
      <c r="D41" s="611"/>
      <c r="E41" s="612" t="str">
        <f>IF('各会計、関係団体の財政状況及び健全化判断比率'!B14="","",'各会計、関係団体の財政状況及び健全化判断比率'!B14)</f>
        <v/>
      </c>
      <c r="F41" s="612"/>
      <c r="G41" s="612"/>
      <c r="H41" s="612"/>
      <c r="I41" s="612"/>
      <c r="J41" s="612"/>
      <c r="K41" s="612"/>
      <c r="L41" s="612"/>
      <c r="M41" s="612"/>
      <c r="N41" s="612"/>
      <c r="O41" s="612"/>
      <c r="P41" s="612"/>
      <c r="Q41" s="612"/>
      <c r="R41" s="612"/>
      <c r="S41" s="612"/>
      <c r="T41" s="177"/>
      <c r="U41" s="611" t="str">
        <f t="shared" si="4"/>
        <v/>
      </c>
      <c r="V41" s="611"/>
      <c r="W41" s="612"/>
      <c r="X41" s="612"/>
      <c r="Y41" s="612"/>
      <c r="Z41" s="612"/>
      <c r="AA41" s="612"/>
      <c r="AB41" s="612"/>
      <c r="AC41" s="612"/>
      <c r="AD41" s="612"/>
      <c r="AE41" s="612"/>
      <c r="AF41" s="612"/>
      <c r="AG41" s="612"/>
      <c r="AH41" s="612"/>
      <c r="AI41" s="612"/>
      <c r="AJ41" s="612"/>
      <c r="AK41" s="612"/>
      <c r="AL41" s="177"/>
      <c r="AM41" s="611" t="str">
        <f t="shared" si="0"/>
        <v/>
      </c>
      <c r="AN41" s="611"/>
      <c r="AO41" s="612"/>
      <c r="AP41" s="612"/>
      <c r="AQ41" s="612"/>
      <c r="AR41" s="612"/>
      <c r="AS41" s="612"/>
      <c r="AT41" s="612"/>
      <c r="AU41" s="612"/>
      <c r="AV41" s="612"/>
      <c r="AW41" s="612"/>
      <c r="AX41" s="612"/>
      <c r="AY41" s="612"/>
      <c r="AZ41" s="612"/>
      <c r="BA41" s="612"/>
      <c r="BB41" s="612"/>
      <c r="BC41" s="612"/>
      <c r="BD41" s="177"/>
      <c r="BE41" s="611" t="str">
        <f t="shared" si="1"/>
        <v/>
      </c>
      <c r="BF41" s="611"/>
      <c r="BG41" s="612"/>
      <c r="BH41" s="612"/>
      <c r="BI41" s="612"/>
      <c r="BJ41" s="612"/>
      <c r="BK41" s="612"/>
      <c r="BL41" s="612"/>
      <c r="BM41" s="612"/>
      <c r="BN41" s="612"/>
      <c r="BO41" s="612"/>
      <c r="BP41" s="612"/>
      <c r="BQ41" s="612"/>
      <c r="BR41" s="612"/>
      <c r="BS41" s="612"/>
      <c r="BT41" s="612"/>
      <c r="BU41" s="612"/>
      <c r="BV41" s="177"/>
      <c r="BW41" s="611" t="str">
        <f t="shared" si="2"/>
        <v/>
      </c>
      <c r="BX41" s="611"/>
      <c r="BY41" s="612" t="str">
        <f>IF('各会計、関係団体の財政状況及び健全化判断比率'!B75="","",'各会計、関係団体の財政状況及び健全化判断比率'!B75)</f>
        <v/>
      </c>
      <c r="BZ41" s="612"/>
      <c r="CA41" s="612"/>
      <c r="CB41" s="612"/>
      <c r="CC41" s="612"/>
      <c r="CD41" s="612"/>
      <c r="CE41" s="612"/>
      <c r="CF41" s="612"/>
      <c r="CG41" s="612"/>
      <c r="CH41" s="612"/>
      <c r="CI41" s="612"/>
      <c r="CJ41" s="612"/>
      <c r="CK41" s="612"/>
      <c r="CL41" s="612"/>
      <c r="CM41" s="612"/>
      <c r="CN41" s="177"/>
      <c r="CO41" s="611" t="str">
        <f t="shared" si="3"/>
        <v/>
      </c>
      <c r="CP41" s="611"/>
      <c r="CQ41" s="612" t="str">
        <f>IF('各会計、関係団体の財政状況及び健全化判断比率'!BS14="","",'各会計、関係団体の財政状況及び健全化判断比率'!BS14)</f>
        <v/>
      </c>
      <c r="CR41" s="612"/>
      <c r="CS41" s="612"/>
      <c r="CT41" s="612"/>
      <c r="CU41" s="612"/>
      <c r="CV41" s="612"/>
      <c r="CW41" s="612"/>
      <c r="CX41" s="612"/>
      <c r="CY41" s="612"/>
      <c r="CZ41" s="612"/>
      <c r="DA41" s="612"/>
      <c r="DB41" s="612"/>
      <c r="DC41" s="612"/>
      <c r="DD41" s="612"/>
      <c r="DE41" s="612"/>
      <c r="DG41" s="613" t="str">
        <f>IF('各会計、関係団体の財政状況及び健全化判断比率'!BR14="","",'各会計、関係団体の財政状況及び健全化判断比率'!BR14)</f>
        <v/>
      </c>
      <c r="DH41" s="613"/>
      <c r="DI41" s="204"/>
    </row>
    <row r="42" spans="1:113" ht="32.25" customHeight="1" x14ac:dyDescent="0.15">
      <c r="B42" s="201"/>
      <c r="C42" s="611" t="str">
        <f t="shared" si="5"/>
        <v/>
      </c>
      <c r="D42" s="611"/>
      <c r="E42" s="612" t="str">
        <f>IF('各会計、関係団体の財政状況及び健全化判断比率'!B15="","",'各会計、関係団体の財政状況及び健全化判断比率'!B15)</f>
        <v/>
      </c>
      <c r="F42" s="612"/>
      <c r="G42" s="612"/>
      <c r="H42" s="612"/>
      <c r="I42" s="612"/>
      <c r="J42" s="612"/>
      <c r="K42" s="612"/>
      <c r="L42" s="612"/>
      <c r="M42" s="612"/>
      <c r="N42" s="612"/>
      <c r="O42" s="612"/>
      <c r="P42" s="612"/>
      <c r="Q42" s="612"/>
      <c r="R42" s="612"/>
      <c r="S42" s="612"/>
      <c r="T42" s="177"/>
      <c r="U42" s="611" t="str">
        <f t="shared" si="4"/>
        <v/>
      </c>
      <c r="V42" s="611"/>
      <c r="W42" s="612"/>
      <c r="X42" s="612"/>
      <c r="Y42" s="612"/>
      <c r="Z42" s="612"/>
      <c r="AA42" s="612"/>
      <c r="AB42" s="612"/>
      <c r="AC42" s="612"/>
      <c r="AD42" s="612"/>
      <c r="AE42" s="612"/>
      <c r="AF42" s="612"/>
      <c r="AG42" s="612"/>
      <c r="AH42" s="612"/>
      <c r="AI42" s="612"/>
      <c r="AJ42" s="612"/>
      <c r="AK42" s="612"/>
      <c r="AL42" s="177"/>
      <c r="AM42" s="611" t="str">
        <f t="shared" si="0"/>
        <v/>
      </c>
      <c r="AN42" s="611"/>
      <c r="AO42" s="612"/>
      <c r="AP42" s="612"/>
      <c r="AQ42" s="612"/>
      <c r="AR42" s="612"/>
      <c r="AS42" s="612"/>
      <c r="AT42" s="612"/>
      <c r="AU42" s="612"/>
      <c r="AV42" s="612"/>
      <c r="AW42" s="612"/>
      <c r="AX42" s="612"/>
      <c r="AY42" s="612"/>
      <c r="AZ42" s="612"/>
      <c r="BA42" s="612"/>
      <c r="BB42" s="612"/>
      <c r="BC42" s="612"/>
      <c r="BD42" s="177"/>
      <c r="BE42" s="611" t="str">
        <f t="shared" si="1"/>
        <v/>
      </c>
      <c r="BF42" s="611"/>
      <c r="BG42" s="612"/>
      <c r="BH42" s="612"/>
      <c r="BI42" s="612"/>
      <c r="BJ42" s="612"/>
      <c r="BK42" s="612"/>
      <c r="BL42" s="612"/>
      <c r="BM42" s="612"/>
      <c r="BN42" s="612"/>
      <c r="BO42" s="612"/>
      <c r="BP42" s="612"/>
      <c r="BQ42" s="612"/>
      <c r="BR42" s="612"/>
      <c r="BS42" s="612"/>
      <c r="BT42" s="612"/>
      <c r="BU42" s="612"/>
      <c r="BV42" s="177"/>
      <c r="BW42" s="611" t="str">
        <f t="shared" si="2"/>
        <v/>
      </c>
      <c r="BX42" s="611"/>
      <c r="BY42" s="612" t="str">
        <f>IF('各会計、関係団体の財政状況及び健全化判断比率'!B76="","",'各会計、関係団体の財政状況及び健全化判断比率'!B76)</f>
        <v/>
      </c>
      <c r="BZ42" s="612"/>
      <c r="CA42" s="612"/>
      <c r="CB42" s="612"/>
      <c r="CC42" s="612"/>
      <c r="CD42" s="612"/>
      <c r="CE42" s="612"/>
      <c r="CF42" s="612"/>
      <c r="CG42" s="612"/>
      <c r="CH42" s="612"/>
      <c r="CI42" s="612"/>
      <c r="CJ42" s="612"/>
      <c r="CK42" s="612"/>
      <c r="CL42" s="612"/>
      <c r="CM42" s="612"/>
      <c r="CN42" s="177"/>
      <c r="CO42" s="611" t="str">
        <f t="shared" si="3"/>
        <v/>
      </c>
      <c r="CP42" s="611"/>
      <c r="CQ42" s="612" t="str">
        <f>IF('各会計、関係団体の財政状況及び健全化判断比率'!BS15="","",'各会計、関係団体の財政状況及び健全化判断比率'!BS15)</f>
        <v/>
      </c>
      <c r="CR42" s="612"/>
      <c r="CS42" s="612"/>
      <c r="CT42" s="612"/>
      <c r="CU42" s="612"/>
      <c r="CV42" s="612"/>
      <c r="CW42" s="612"/>
      <c r="CX42" s="612"/>
      <c r="CY42" s="612"/>
      <c r="CZ42" s="612"/>
      <c r="DA42" s="612"/>
      <c r="DB42" s="612"/>
      <c r="DC42" s="612"/>
      <c r="DD42" s="612"/>
      <c r="DE42" s="612"/>
      <c r="DG42" s="613" t="str">
        <f>IF('各会計、関係団体の財政状況及び健全化判断比率'!BR15="","",'各会計、関係団体の財政状況及び健全化判断比率'!BR15)</f>
        <v/>
      </c>
      <c r="DH42" s="613"/>
      <c r="DI42" s="204"/>
    </row>
    <row r="43" spans="1:113" ht="32.25" customHeight="1" x14ac:dyDescent="0.15">
      <c r="B43" s="201"/>
      <c r="C43" s="611" t="str">
        <f t="shared" si="5"/>
        <v/>
      </c>
      <c r="D43" s="611"/>
      <c r="E43" s="612" t="str">
        <f>IF('各会計、関係団体の財政状況及び健全化判断比率'!B16="","",'各会計、関係団体の財政状況及び健全化判断比率'!B16)</f>
        <v/>
      </c>
      <c r="F43" s="612"/>
      <c r="G43" s="612"/>
      <c r="H43" s="612"/>
      <c r="I43" s="612"/>
      <c r="J43" s="612"/>
      <c r="K43" s="612"/>
      <c r="L43" s="612"/>
      <c r="M43" s="612"/>
      <c r="N43" s="612"/>
      <c r="O43" s="612"/>
      <c r="P43" s="612"/>
      <c r="Q43" s="612"/>
      <c r="R43" s="612"/>
      <c r="S43" s="612"/>
      <c r="T43" s="177"/>
      <c r="U43" s="611" t="str">
        <f t="shared" si="4"/>
        <v/>
      </c>
      <c r="V43" s="611"/>
      <c r="W43" s="612"/>
      <c r="X43" s="612"/>
      <c r="Y43" s="612"/>
      <c r="Z43" s="612"/>
      <c r="AA43" s="612"/>
      <c r="AB43" s="612"/>
      <c r="AC43" s="612"/>
      <c r="AD43" s="612"/>
      <c r="AE43" s="612"/>
      <c r="AF43" s="612"/>
      <c r="AG43" s="612"/>
      <c r="AH43" s="612"/>
      <c r="AI43" s="612"/>
      <c r="AJ43" s="612"/>
      <c r="AK43" s="612"/>
      <c r="AL43" s="177"/>
      <c r="AM43" s="611" t="str">
        <f t="shared" si="0"/>
        <v/>
      </c>
      <c r="AN43" s="611"/>
      <c r="AO43" s="612"/>
      <c r="AP43" s="612"/>
      <c r="AQ43" s="612"/>
      <c r="AR43" s="612"/>
      <c r="AS43" s="612"/>
      <c r="AT43" s="612"/>
      <c r="AU43" s="612"/>
      <c r="AV43" s="612"/>
      <c r="AW43" s="612"/>
      <c r="AX43" s="612"/>
      <c r="AY43" s="612"/>
      <c r="AZ43" s="612"/>
      <c r="BA43" s="612"/>
      <c r="BB43" s="612"/>
      <c r="BC43" s="612"/>
      <c r="BD43" s="177"/>
      <c r="BE43" s="611" t="str">
        <f t="shared" si="1"/>
        <v/>
      </c>
      <c r="BF43" s="611"/>
      <c r="BG43" s="612"/>
      <c r="BH43" s="612"/>
      <c r="BI43" s="612"/>
      <c r="BJ43" s="612"/>
      <c r="BK43" s="612"/>
      <c r="BL43" s="612"/>
      <c r="BM43" s="612"/>
      <c r="BN43" s="612"/>
      <c r="BO43" s="612"/>
      <c r="BP43" s="612"/>
      <c r="BQ43" s="612"/>
      <c r="BR43" s="612"/>
      <c r="BS43" s="612"/>
      <c r="BT43" s="612"/>
      <c r="BU43" s="612"/>
      <c r="BV43" s="177"/>
      <c r="BW43" s="611" t="str">
        <f t="shared" si="2"/>
        <v/>
      </c>
      <c r="BX43" s="611"/>
      <c r="BY43" s="612" t="str">
        <f>IF('各会計、関係団体の財政状況及び健全化判断比率'!B77="","",'各会計、関係団体の財政状況及び健全化判断比率'!B77)</f>
        <v/>
      </c>
      <c r="BZ43" s="612"/>
      <c r="CA43" s="612"/>
      <c r="CB43" s="612"/>
      <c r="CC43" s="612"/>
      <c r="CD43" s="612"/>
      <c r="CE43" s="612"/>
      <c r="CF43" s="612"/>
      <c r="CG43" s="612"/>
      <c r="CH43" s="612"/>
      <c r="CI43" s="612"/>
      <c r="CJ43" s="612"/>
      <c r="CK43" s="612"/>
      <c r="CL43" s="612"/>
      <c r="CM43" s="612"/>
      <c r="CN43" s="177"/>
      <c r="CO43" s="611" t="str">
        <f t="shared" si="3"/>
        <v/>
      </c>
      <c r="CP43" s="611"/>
      <c r="CQ43" s="612" t="str">
        <f>IF('各会計、関係団体の財政状況及び健全化判断比率'!BS16="","",'各会計、関係団体の財政状況及び健全化判断比率'!BS16)</f>
        <v/>
      </c>
      <c r="CR43" s="612"/>
      <c r="CS43" s="612"/>
      <c r="CT43" s="612"/>
      <c r="CU43" s="612"/>
      <c r="CV43" s="612"/>
      <c r="CW43" s="612"/>
      <c r="CX43" s="612"/>
      <c r="CY43" s="612"/>
      <c r="CZ43" s="612"/>
      <c r="DA43" s="612"/>
      <c r="DB43" s="612"/>
      <c r="DC43" s="612"/>
      <c r="DD43" s="612"/>
      <c r="DE43" s="612"/>
      <c r="DG43" s="613" t="str">
        <f>IF('各会計、関係団体の財政状況及び健全化判断比率'!BR16="","",'各会計、関係団体の財政状況及び健全化判断比率'!BR16)</f>
        <v/>
      </c>
      <c r="DH43" s="613"/>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207</v>
      </c>
      <c r="E46" s="176" t="s">
        <v>208</v>
      </c>
    </row>
    <row r="47" spans="1:113" x14ac:dyDescent="0.15">
      <c r="E47" s="176" t="s">
        <v>209</v>
      </c>
    </row>
    <row r="48" spans="1:113" x14ac:dyDescent="0.15">
      <c r="E48" s="176" t="s">
        <v>210</v>
      </c>
    </row>
    <row r="49" spans="5:5" x14ac:dyDescent="0.15">
      <c r="E49" s="208" t="s">
        <v>211</v>
      </c>
    </row>
    <row r="50" spans="5:5" x14ac:dyDescent="0.15">
      <c r="E50" s="176" t="s">
        <v>212</v>
      </c>
    </row>
    <row r="51" spans="5:5" x14ac:dyDescent="0.15">
      <c r="E51" s="176" t="s">
        <v>213</v>
      </c>
    </row>
    <row r="52" spans="5:5" x14ac:dyDescent="0.15">
      <c r="E52" s="176" t="s">
        <v>214</v>
      </c>
    </row>
    <row r="53" spans="5:5" x14ac:dyDescent="0.15"/>
    <row r="54" spans="5:5" x14ac:dyDescent="0.15"/>
    <row r="55" spans="5:5" x14ac:dyDescent="0.15"/>
    <row r="56" spans="5:5" x14ac:dyDescent="0.15"/>
  </sheetData>
  <sheetProtection algorithmName="SHA-512" hashValue="knHliXSz2AuFQQaQfesfd278gUm5EAAeFEJrz18+oDUjmC/aNLfP5tvqNGap43cbdnSd7hosXRPul2PtsEOnVg==" saltValue="mu+ZBeJbc9ICRjG7v0szr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Y34" sqref="BY34:CQ34"/>
    </sheetView>
  </sheetViews>
  <sheetFormatPr defaultColWidth="0" defaultRowHeight="11.25" customHeight="1" zeroHeight="1" x14ac:dyDescent="0.15"/>
  <cols>
    <col min="1" max="95" width="1.625" style="211" customWidth="1"/>
    <col min="96" max="133" width="1.625" style="224"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14" t="s">
        <v>215</v>
      </c>
      <c r="DI1" s="615"/>
      <c r="DJ1" s="615"/>
      <c r="DK1" s="615"/>
      <c r="DL1" s="615"/>
      <c r="DM1" s="615"/>
      <c r="DN1" s="616"/>
      <c r="DO1" s="211"/>
      <c r="DP1" s="614" t="s">
        <v>216</v>
      </c>
      <c r="DQ1" s="615"/>
      <c r="DR1" s="615"/>
      <c r="DS1" s="615"/>
      <c r="DT1" s="615"/>
      <c r="DU1" s="615"/>
      <c r="DV1" s="615"/>
      <c r="DW1" s="615"/>
      <c r="DX1" s="615"/>
      <c r="DY1" s="615"/>
      <c r="DZ1" s="615"/>
      <c r="EA1" s="615"/>
      <c r="EB1" s="615"/>
      <c r="EC1" s="616"/>
      <c r="ED1" s="210"/>
      <c r="EE1" s="210"/>
      <c r="EF1" s="210"/>
      <c r="EG1" s="210"/>
      <c r="EH1" s="210"/>
      <c r="EI1" s="210"/>
      <c r="EJ1" s="210"/>
      <c r="EK1" s="210"/>
      <c r="EL1" s="210"/>
      <c r="EM1" s="210"/>
    </row>
    <row r="2" spans="2:143" ht="22.5" customHeight="1" x14ac:dyDescent="0.15">
      <c r="B2" s="212" t="s">
        <v>217</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17" t="s">
        <v>218</v>
      </c>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7" t="s">
        <v>219</v>
      </c>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c r="BR3" s="618"/>
      <c r="BS3" s="618"/>
      <c r="BT3" s="618"/>
      <c r="BU3" s="618"/>
      <c r="BV3" s="618"/>
      <c r="BW3" s="618"/>
      <c r="BX3" s="618"/>
      <c r="BY3" s="618"/>
      <c r="BZ3" s="618"/>
      <c r="CA3" s="618"/>
      <c r="CB3" s="619"/>
      <c r="CD3" s="617" t="s">
        <v>220</v>
      </c>
      <c r="CE3" s="618"/>
      <c r="CF3" s="618"/>
      <c r="CG3" s="618"/>
      <c r="CH3" s="618"/>
      <c r="CI3" s="618"/>
      <c r="CJ3" s="618"/>
      <c r="CK3" s="618"/>
      <c r="CL3" s="618"/>
      <c r="CM3" s="618"/>
      <c r="CN3" s="618"/>
      <c r="CO3" s="618"/>
      <c r="CP3" s="618"/>
      <c r="CQ3" s="618"/>
      <c r="CR3" s="618"/>
      <c r="CS3" s="618"/>
      <c r="CT3" s="618"/>
      <c r="CU3" s="618"/>
      <c r="CV3" s="618"/>
      <c r="CW3" s="618"/>
      <c r="CX3" s="618"/>
      <c r="CY3" s="618"/>
      <c r="CZ3" s="618"/>
      <c r="DA3" s="618"/>
      <c r="DB3" s="618"/>
      <c r="DC3" s="618"/>
      <c r="DD3" s="618"/>
      <c r="DE3" s="618"/>
      <c r="DF3" s="618"/>
      <c r="DG3" s="618"/>
      <c r="DH3" s="618"/>
      <c r="DI3" s="618"/>
      <c r="DJ3" s="618"/>
      <c r="DK3" s="618"/>
      <c r="DL3" s="618"/>
      <c r="DM3" s="618"/>
      <c r="DN3" s="618"/>
      <c r="DO3" s="618"/>
      <c r="DP3" s="618"/>
      <c r="DQ3" s="618"/>
      <c r="DR3" s="618"/>
      <c r="DS3" s="618"/>
      <c r="DT3" s="618"/>
      <c r="DU3" s="618"/>
      <c r="DV3" s="618"/>
      <c r="DW3" s="618"/>
      <c r="DX3" s="618"/>
      <c r="DY3" s="618"/>
      <c r="DZ3" s="618"/>
      <c r="EA3" s="618"/>
      <c r="EB3" s="618"/>
      <c r="EC3" s="619"/>
    </row>
    <row r="4" spans="2:143" ht="11.25" customHeight="1" x14ac:dyDescent="0.15">
      <c r="B4" s="617" t="s">
        <v>1</v>
      </c>
      <c r="C4" s="618"/>
      <c r="D4" s="618"/>
      <c r="E4" s="618"/>
      <c r="F4" s="618"/>
      <c r="G4" s="618"/>
      <c r="H4" s="618"/>
      <c r="I4" s="618"/>
      <c r="J4" s="618"/>
      <c r="K4" s="618"/>
      <c r="L4" s="618"/>
      <c r="M4" s="618"/>
      <c r="N4" s="618"/>
      <c r="O4" s="618"/>
      <c r="P4" s="618"/>
      <c r="Q4" s="619"/>
      <c r="R4" s="617" t="s">
        <v>221</v>
      </c>
      <c r="S4" s="618"/>
      <c r="T4" s="618"/>
      <c r="U4" s="618"/>
      <c r="V4" s="618"/>
      <c r="W4" s="618"/>
      <c r="X4" s="618"/>
      <c r="Y4" s="619"/>
      <c r="Z4" s="617" t="s">
        <v>222</v>
      </c>
      <c r="AA4" s="618"/>
      <c r="AB4" s="618"/>
      <c r="AC4" s="619"/>
      <c r="AD4" s="617" t="s">
        <v>223</v>
      </c>
      <c r="AE4" s="618"/>
      <c r="AF4" s="618"/>
      <c r="AG4" s="618"/>
      <c r="AH4" s="618"/>
      <c r="AI4" s="618"/>
      <c r="AJ4" s="618"/>
      <c r="AK4" s="619"/>
      <c r="AL4" s="617" t="s">
        <v>222</v>
      </c>
      <c r="AM4" s="618"/>
      <c r="AN4" s="618"/>
      <c r="AO4" s="619"/>
      <c r="AP4" s="620" t="s">
        <v>224</v>
      </c>
      <c r="AQ4" s="620"/>
      <c r="AR4" s="620"/>
      <c r="AS4" s="620"/>
      <c r="AT4" s="620"/>
      <c r="AU4" s="620"/>
      <c r="AV4" s="620"/>
      <c r="AW4" s="620"/>
      <c r="AX4" s="620"/>
      <c r="AY4" s="620"/>
      <c r="AZ4" s="620"/>
      <c r="BA4" s="620"/>
      <c r="BB4" s="620"/>
      <c r="BC4" s="620"/>
      <c r="BD4" s="620"/>
      <c r="BE4" s="620"/>
      <c r="BF4" s="620"/>
      <c r="BG4" s="620" t="s">
        <v>225</v>
      </c>
      <c r="BH4" s="620"/>
      <c r="BI4" s="620"/>
      <c r="BJ4" s="620"/>
      <c r="BK4" s="620"/>
      <c r="BL4" s="620"/>
      <c r="BM4" s="620"/>
      <c r="BN4" s="620"/>
      <c r="BO4" s="620" t="s">
        <v>222</v>
      </c>
      <c r="BP4" s="620"/>
      <c r="BQ4" s="620"/>
      <c r="BR4" s="620"/>
      <c r="BS4" s="620" t="s">
        <v>226</v>
      </c>
      <c r="BT4" s="620"/>
      <c r="BU4" s="620"/>
      <c r="BV4" s="620"/>
      <c r="BW4" s="620"/>
      <c r="BX4" s="620"/>
      <c r="BY4" s="620"/>
      <c r="BZ4" s="620"/>
      <c r="CA4" s="620"/>
      <c r="CB4" s="620"/>
      <c r="CD4" s="617" t="s">
        <v>227</v>
      </c>
      <c r="CE4" s="618"/>
      <c r="CF4" s="618"/>
      <c r="CG4" s="618"/>
      <c r="CH4" s="618"/>
      <c r="CI4" s="618"/>
      <c r="CJ4" s="618"/>
      <c r="CK4" s="618"/>
      <c r="CL4" s="618"/>
      <c r="CM4" s="618"/>
      <c r="CN4" s="618"/>
      <c r="CO4" s="618"/>
      <c r="CP4" s="618"/>
      <c r="CQ4" s="618"/>
      <c r="CR4" s="618"/>
      <c r="CS4" s="618"/>
      <c r="CT4" s="618"/>
      <c r="CU4" s="618"/>
      <c r="CV4" s="618"/>
      <c r="CW4" s="618"/>
      <c r="CX4" s="618"/>
      <c r="CY4" s="618"/>
      <c r="CZ4" s="618"/>
      <c r="DA4" s="618"/>
      <c r="DB4" s="618"/>
      <c r="DC4" s="618"/>
      <c r="DD4" s="618"/>
      <c r="DE4" s="618"/>
      <c r="DF4" s="618"/>
      <c r="DG4" s="618"/>
      <c r="DH4" s="618"/>
      <c r="DI4" s="618"/>
      <c r="DJ4" s="618"/>
      <c r="DK4" s="618"/>
      <c r="DL4" s="618"/>
      <c r="DM4" s="618"/>
      <c r="DN4" s="618"/>
      <c r="DO4" s="618"/>
      <c r="DP4" s="618"/>
      <c r="DQ4" s="618"/>
      <c r="DR4" s="618"/>
      <c r="DS4" s="618"/>
      <c r="DT4" s="618"/>
      <c r="DU4" s="618"/>
      <c r="DV4" s="618"/>
      <c r="DW4" s="618"/>
      <c r="DX4" s="618"/>
      <c r="DY4" s="618"/>
      <c r="DZ4" s="618"/>
      <c r="EA4" s="618"/>
      <c r="EB4" s="618"/>
      <c r="EC4" s="619"/>
    </row>
    <row r="5" spans="2:143" ht="11.25" customHeight="1" x14ac:dyDescent="0.15">
      <c r="B5" s="621" t="s">
        <v>228</v>
      </c>
      <c r="C5" s="622"/>
      <c r="D5" s="622"/>
      <c r="E5" s="622"/>
      <c r="F5" s="622"/>
      <c r="G5" s="622"/>
      <c r="H5" s="622"/>
      <c r="I5" s="622"/>
      <c r="J5" s="622"/>
      <c r="K5" s="622"/>
      <c r="L5" s="622"/>
      <c r="M5" s="622"/>
      <c r="N5" s="622"/>
      <c r="O5" s="622"/>
      <c r="P5" s="622"/>
      <c r="Q5" s="623"/>
      <c r="R5" s="624">
        <v>2028573</v>
      </c>
      <c r="S5" s="625"/>
      <c r="T5" s="625"/>
      <c r="U5" s="625"/>
      <c r="V5" s="625"/>
      <c r="W5" s="625"/>
      <c r="X5" s="625"/>
      <c r="Y5" s="626"/>
      <c r="Z5" s="627">
        <v>24.8</v>
      </c>
      <c r="AA5" s="627"/>
      <c r="AB5" s="627"/>
      <c r="AC5" s="627"/>
      <c r="AD5" s="628">
        <v>2028573</v>
      </c>
      <c r="AE5" s="628"/>
      <c r="AF5" s="628"/>
      <c r="AG5" s="628"/>
      <c r="AH5" s="628"/>
      <c r="AI5" s="628"/>
      <c r="AJ5" s="628"/>
      <c r="AK5" s="628"/>
      <c r="AL5" s="629">
        <v>50.3</v>
      </c>
      <c r="AM5" s="630"/>
      <c r="AN5" s="630"/>
      <c r="AO5" s="631"/>
      <c r="AP5" s="621" t="s">
        <v>229</v>
      </c>
      <c r="AQ5" s="622"/>
      <c r="AR5" s="622"/>
      <c r="AS5" s="622"/>
      <c r="AT5" s="622"/>
      <c r="AU5" s="622"/>
      <c r="AV5" s="622"/>
      <c r="AW5" s="622"/>
      <c r="AX5" s="622"/>
      <c r="AY5" s="622"/>
      <c r="AZ5" s="622"/>
      <c r="BA5" s="622"/>
      <c r="BB5" s="622"/>
      <c r="BC5" s="622"/>
      <c r="BD5" s="622"/>
      <c r="BE5" s="622"/>
      <c r="BF5" s="623"/>
      <c r="BG5" s="635">
        <v>2028573</v>
      </c>
      <c r="BH5" s="636"/>
      <c r="BI5" s="636"/>
      <c r="BJ5" s="636"/>
      <c r="BK5" s="636"/>
      <c r="BL5" s="636"/>
      <c r="BM5" s="636"/>
      <c r="BN5" s="637"/>
      <c r="BO5" s="638">
        <v>100</v>
      </c>
      <c r="BP5" s="638"/>
      <c r="BQ5" s="638"/>
      <c r="BR5" s="638"/>
      <c r="BS5" s="639">
        <v>39433</v>
      </c>
      <c r="BT5" s="639"/>
      <c r="BU5" s="639"/>
      <c r="BV5" s="639"/>
      <c r="BW5" s="639"/>
      <c r="BX5" s="639"/>
      <c r="BY5" s="639"/>
      <c r="BZ5" s="639"/>
      <c r="CA5" s="639"/>
      <c r="CB5" s="643"/>
      <c r="CD5" s="617" t="s">
        <v>224</v>
      </c>
      <c r="CE5" s="618"/>
      <c r="CF5" s="618"/>
      <c r="CG5" s="618"/>
      <c r="CH5" s="618"/>
      <c r="CI5" s="618"/>
      <c r="CJ5" s="618"/>
      <c r="CK5" s="618"/>
      <c r="CL5" s="618"/>
      <c r="CM5" s="618"/>
      <c r="CN5" s="618"/>
      <c r="CO5" s="618"/>
      <c r="CP5" s="618"/>
      <c r="CQ5" s="619"/>
      <c r="CR5" s="617" t="s">
        <v>230</v>
      </c>
      <c r="CS5" s="618"/>
      <c r="CT5" s="618"/>
      <c r="CU5" s="618"/>
      <c r="CV5" s="618"/>
      <c r="CW5" s="618"/>
      <c r="CX5" s="618"/>
      <c r="CY5" s="619"/>
      <c r="CZ5" s="617" t="s">
        <v>222</v>
      </c>
      <c r="DA5" s="618"/>
      <c r="DB5" s="618"/>
      <c r="DC5" s="619"/>
      <c r="DD5" s="617" t="s">
        <v>231</v>
      </c>
      <c r="DE5" s="618"/>
      <c r="DF5" s="618"/>
      <c r="DG5" s="618"/>
      <c r="DH5" s="618"/>
      <c r="DI5" s="618"/>
      <c r="DJ5" s="618"/>
      <c r="DK5" s="618"/>
      <c r="DL5" s="618"/>
      <c r="DM5" s="618"/>
      <c r="DN5" s="618"/>
      <c r="DO5" s="618"/>
      <c r="DP5" s="619"/>
      <c r="DQ5" s="617" t="s">
        <v>232</v>
      </c>
      <c r="DR5" s="618"/>
      <c r="DS5" s="618"/>
      <c r="DT5" s="618"/>
      <c r="DU5" s="618"/>
      <c r="DV5" s="618"/>
      <c r="DW5" s="618"/>
      <c r="DX5" s="618"/>
      <c r="DY5" s="618"/>
      <c r="DZ5" s="618"/>
      <c r="EA5" s="618"/>
      <c r="EB5" s="618"/>
      <c r="EC5" s="619"/>
    </row>
    <row r="6" spans="2:143" ht="11.25" customHeight="1" x14ac:dyDescent="0.15">
      <c r="B6" s="632" t="s">
        <v>233</v>
      </c>
      <c r="C6" s="633"/>
      <c r="D6" s="633"/>
      <c r="E6" s="633"/>
      <c r="F6" s="633"/>
      <c r="G6" s="633"/>
      <c r="H6" s="633"/>
      <c r="I6" s="633"/>
      <c r="J6" s="633"/>
      <c r="K6" s="633"/>
      <c r="L6" s="633"/>
      <c r="M6" s="633"/>
      <c r="N6" s="633"/>
      <c r="O6" s="633"/>
      <c r="P6" s="633"/>
      <c r="Q6" s="634"/>
      <c r="R6" s="635">
        <v>49495</v>
      </c>
      <c r="S6" s="636"/>
      <c r="T6" s="636"/>
      <c r="U6" s="636"/>
      <c r="V6" s="636"/>
      <c r="W6" s="636"/>
      <c r="X6" s="636"/>
      <c r="Y6" s="637"/>
      <c r="Z6" s="638">
        <v>0.6</v>
      </c>
      <c r="AA6" s="638"/>
      <c r="AB6" s="638"/>
      <c r="AC6" s="638"/>
      <c r="AD6" s="639">
        <v>49495</v>
      </c>
      <c r="AE6" s="639"/>
      <c r="AF6" s="639"/>
      <c r="AG6" s="639"/>
      <c r="AH6" s="639"/>
      <c r="AI6" s="639"/>
      <c r="AJ6" s="639"/>
      <c r="AK6" s="639"/>
      <c r="AL6" s="640">
        <v>1.2</v>
      </c>
      <c r="AM6" s="641"/>
      <c r="AN6" s="641"/>
      <c r="AO6" s="642"/>
      <c r="AP6" s="632" t="s">
        <v>234</v>
      </c>
      <c r="AQ6" s="633"/>
      <c r="AR6" s="633"/>
      <c r="AS6" s="633"/>
      <c r="AT6" s="633"/>
      <c r="AU6" s="633"/>
      <c r="AV6" s="633"/>
      <c r="AW6" s="633"/>
      <c r="AX6" s="633"/>
      <c r="AY6" s="633"/>
      <c r="AZ6" s="633"/>
      <c r="BA6" s="633"/>
      <c r="BB6" s="633"/>
      <c r="BC6" s="633"/>
      <c r="BD6" s="633"/>
      <c r="BE6" s="633"/>
      <c r="BF6" s="634"/>
      <c r="BG6" s="635">
        <v>2028573</v>
      </c>
      <c r="BH6" s="636"/>
      <c r="BI6" s="636"/>
      <c r="BJ6" s="636"/>
      <c r="BK6" s="636"/>
      <c r="BL6" s="636"/>
      <c r="BM6" s="636"/>
      <c r="BN6" s="637"/>
      <c r="BO6" s="638">
        <v>100</v>
      </c>
      <c r="BP6" s="638"/>
      <c r="BQ6" s="638"/>
      <c r="BR6" s="638"/>
      <c r="BS6" s="639">
        <v>39433</v>
      </c>
      <c r="BT6" s="639"/>
      <c r="BU6" s="639"/>
      <c r="BV6" s="639"/>
      <c r="BW6" s="639"/>
      <c r="BX6" s="639"/>
      <c r="BY6" s="639"/>
      <c r="BZ6" s="639"/>
      <c r="CA6" s="639"/>
      <c r="CB6" s="643"/>
      <c r="CD6" s="621" t="s">
        <v>235</v>
      </c>
      <c r="CE6" s="622"/>
      <c r="CF6" s="622"/>
      <c r="CG6" s="622"/>
      <c r="CH6" s="622"/>
      <c r="CI6" s="622"/>
      <c r="CJ6" s="622"/>
      <c r="CK6" s="622"/>
      <c r="CL6" s="622"/>
      <c r="CM6" s="622"/>
      <c r="CN6" s="622"/>
      <c r="CO6" s="622"/>
      <c r="CP6" s="622"/>
      <c r="CQ6" s="623"/>
      <c r="CR6" s="635">
        <v>99759</v>
      </c>
      <c r="CS6" s="636"/>
      <c r="CT6" s="636"/>
      <c r="CU6" s="636"/>
      <c r="CV6" s="636"/>
      <c r="CW6" s="636"/>
      <c r="CX6" s="636"/>
      <c r="CY6" s="637"/>
      <c r="CZ6" s="629">
        <v>1.2</v>
      </c>
      <c r="DA6" s="630"/>
      <c r="DB6" s="630"/>
      <c r="DC6" s="646"/>
      <c r="DD6" s="644" t="s">
        <v>236</v>
      </c>
      <c r="DE6" s="636"/>
      <c r="DF6" s="636"/>
      <c r="DG6" s="636"/>
      <c r="DH6" s="636"/>
      <c r="DI6" s="636"/>
      <c r="DJ6" s="636"/>
      <c r="DK6" s="636"/>
      <c r="DL6" s="636"/>
      <c r="DM6" s="636"/>
      <c r="DN6" s="636"/>
      <c r="DO6" s="636"/>
      <c r="DP6" s="637"/>
      <c r="DQ6" s="644">
        <v>99759</v>
      </c>
      <c r="DR6" s="636"/>
      <c r="DS6" s="636"/>
      <c r="DT6" s="636"/>
      <c r="DU6" s="636"/>
      <c r="DV6" s="636"/>
      <c r="DW6" s="636"/>
      <c r="DX6" s="636"/>
      <c r="DY6" s="636"/>
      <c r="DZ6" s="636"/>
      <c r="EA6" s="636"/>
      <c r="EB6" s="636"/>
      <c r="EC6" s="645"/>
    </row>
    <row r="7" spans="2:143" ht="11.25" customHeight="1" x14ac:dyDescent="0.15">
      <c r="B7" s="632" t="s">
        <v>237</v>
      </c>
      <c r="C7" s="633"/>
      <c r="D7" s="633"/>
      <c r="E7" s="633"/>
      <c r="F7" s="633"/>
      <c r="G7" s="633"/>
      <c r="H7" s="633"/>
      <c r="I7" s="633"/>
      <c r="J7" s="633"/>
      <c r="K7" s="633"/>
      <c r="L7" s="633"/>
      <c r="M7" s="633"/>
      <c r="N7" s="633"/>
      <c r="O7" s="633"/>
      <c r="P7" s="633"/>
      <c r="Q7" s="634"/>
      <c r="R7" s="635">
        <v>855</v>
      </c>
      <c r="S7" s="636"/>
      <c r="T7" s="636"/>
      <c r="U7" s="636"/>
      <c r="V7" s="636"/>
      <c r="W7" s="636"/>
      <c r="X7" s="636"/>
      <c r="Y7" s="637"/>
      <c r="Z7" s="638">
        <v>0</v>
      </c>
      <c r="AA7" s="638"/>
      <c r="AB7" s="638"/>
      <c r="AC7" s="638"/>
      <c r="AD7" s="639">
        <v>855</v>
      </c>
      <c r="AE7" s="639"/>
      <c r="AF7" s="639"/>
      <c r="AG7" s="639"/>
      <c r="AH7" s="639"/>
      <c r="AI7" s="639"/>
      <c r="AJ7" s="639"/>
      <c r="AK7" s="639"/>
      <c r="AL7" s="640">
        <v>0</v>
      </c>
      <c r="AM7" s="641"/>
      <c r="AN7" s="641"/>
      <c r="AO7" s="642"/>
      <c r="AP7" s="632" t="s">
        <v>238</v>
      </c>
      <c r="AQ7" s="633"/>
      <c r="AR7" s="633"/>
      <c r="AS7" s="633"/>
      <c r="AT7" s="633"/>
      <c r="AU7" s="633"/>
      <c r="AV7" s="633"/>
      <c r="AW7" s="633"/>
      <c r="AX7" s="633"/>
      <c r="AY7" s="633"/>
      <c r="AZ7" s="633"/>
      <c r="BA7" s="633"/>
      <c r="BB7" s="633"/>
      <c r="BC7" s="633"/>
      <c r="BD7" s="633"/>
      <c r="BE7" s="633"/>
      <c r="BF7" s="634"/>
      <c r="BG7" s="635">
        <v>739135</v>
      </c>
      <c r="BH7" s="636"/>
      <c r="BI7" s="636"/>
      <c r="BJ7" s="636"/>
      <c r="BK7" s="636"/>
      <c r="BL7" s="636"/>
      <c r="BM7" s="636"/>
      <c r="BN7" s="637"/>
      <c r="BO7" s="638">
        <v>36.4</v>
      </c>
      <c r="BP7" s="638"/>
      <c r="BQ7" s="638"/>
      <c r="BR7" s="638"/>
      <c r="BS7" s="639">
        <v>39433</v>
      </c>
      <c r="BT7" s="639"/>
      <c r="BU7" s="639"/>
      <c r="BV7" s="639"/>
      <c r="BW7" s="639"/>
      <c r="BX7" s="639"/>
      <c r="BY7" s="639"/>
      <c r="BZ7" s="639"/>
      <c r="CA7" s="639"/>
      <c r="CB7" s="643"/>
      <c r="CD7" s="632" t="s">
        <v>239</v>
      </c>
      <c r="CE7" s="633"/>
      <c r="CF7" s="633"/>
      <c r="CG7" s="633"/>
      <c r="CH7" s="633"/>
      <c r="CI7" s="633"/>
      <c r="CJ7" s="633"/>
      <c r="CK7" s="633"/>
      <c r="CL7" s="633"/>
      <c r="CM7" s="633"/>
      <c r="CN7" s="633"/>
      <c r="CO7" s="633"/>
      <c r="CP7" s="633"/>
      <c r="CQ7" s="634"/>
      <c r="CR7" s="635">
        <v>1212903</v>
      </c>
      <c r="CS7" s="636"/>
      <c r="CT7" s="636"/>
      <c r="CU7" s="636"/>
      <c r="CV7" s="636"/>
      <c r="CW7" s="636"/>
      <c r="CX7" s="636"/>
      <c r="CY7" s="637"/>
      <c r="CZ7" s="638">
        <v>15</v>
      </c>
      <c r="DA7" s="638"/>
      <c r="DB7" s="638"/>
      <c r="DC7" s="638"/>
      <c r="DD7" s="644">
        <v>128080</v>
      </c>
      <c r="DE7" s="636"/>
      <c r="DF7" s="636"/>
      <c r="DG7" s="636"/>
      <c r="DH7" s="636"/>
      <c r="DI7" s="636"/>
      <c r="DJ7" s="636"/>
      <c r="DK7" s="636"/>
      <c r="DL7" s="636"/>
      <c r="DM7" s="636"/>
      <c r="DN7" s="636"/>
      <c r="DO7" s="636"/>
      <c r="DP7" s="637"/>
      <c r="DQ7" s="644">
        <v>1001484</v>
      </c>
      <c r="DR7" s="636"/>
      <c r="DS7" s="636"/>
      <c r="DT7" s="636"/>
      <c r="DU7" s="636"/>
      <c r="DV7" s="636"/>
      <c r="DW7" s="636"/>
      <c r="DX7" s="636"/>
      <c r="DY7" s="636"/>
      <c r="DZ7" s="636"/>
      <c r="EA7" s="636"/>
      <c r="EB7" s="636"/>
      <c r="EC7" s="645"/>
    </row>
    <row r="8" spans="2:143" ht="11.25" customHeight="1" x14ac:dyDescent="0.15">
      <c r="B8" s="632" t="s">
        <v>240</v>
      </c>
      <c r="C8" s="633"/>
      <c r="D8" s="633"/>
      <c r="E8" s="633"/>
      <c r="F8" s="633"/>
      <c r="G8" s="633"/>
      <c r="H8" s="633"/>
      <c r="I8" s="633"/>
      <c r="J8" s="633"/>
      <c r="K8" s="633"/>
      <c r="L8" s="633"/>
      <c r="M8" s="633"/>
      <c r="N8" s="633"/>
      <c r="O8" s="633"/>
      <c r="P8" s="633"/>
      <c r="Q8" s="634"/>
      <c r="R8" s="635">
        <v>3541</v>
      </c>
      <c r="S8" s="636"/>
      <c r="T8" s="636"/>
      <c r="U8" s="636"/>
      <c r="V8" s="636"/>
      <c r="W8" s="636"/>
      <c r="X8" s="636"/>
      <c r="Y8" s="637"/>
      <c r="Z8" s="638">
        <v>0</v>
      </c>
      <c r="AA8" s="638"/>
      <c r="AB8" s="638"/>
      <c r="AC8" s="638"/>
      <c r="AD8" s="639">
        <v>3541</v>
      </c>
      <c r="AE8" s="639"/>
      <c r="AF8" s="639"/>
      <c r="AG8" s="639"/>
      <c r="AH8" s="639"/>
      <c r="AI8" s="639"/>
      <c r="AJ8" s="639"/>
      <c r="AK8" s="639"/>
      <c r="AL8" s="640">
        <v>0.1</v>
      </c>
      <c r="AM8" s="641"/>
      <c r="AN8" s="641"/>
      <c r="AO8" s="642"/>
      <c r="AP8" s="632" t="s">
        <v>241</v>
      </c>
      <c r="AQ8" s="633"/>
      <c r="AR8" s="633"/>
      <c r="AS8" s="633"/>
      <c r="AT8" s="633"/>
      <c r="AU8" s="633"/>
      <c r="AV8" s="633"/>
      <c r="AW8" s="633"/>
      <c r="AX8" s="633"/>
      <c r="AY8" s="633"/>
      <c r="AZ8" s="633"/>
      <c r="BA8" s="633"/>
      <c r="BB8" s="633"/>
      <c r="BC8" s="633"/>
      <c r="BD8" s="633"/>
      <c r="BE8" s="633"/>
      <c r="BF8" s="634"/>
      <c r="BG8" s="635">
        <v>25770</v>
      </c>
      <c r="BH8" s="636"/>
      <c r="BI8" s="636"/>
      <c r="BJ8" s="636"/>
      <c r="BK8" s="636"/>
      <c r="BL8" s="636"/>
      <c r="BM8" s="636"/>
      <c r="BN8" s="637"/>
      <c r="BO8" s="638">
        <v>1.3</v>
      </c>
      <c r="BP8" s="638"/>
      <c r="BQ8" s="638"/>
      <c r="BR8" s="638"/>
      <c r="BS8" s="644" t="s">
        <v>236</v>
      </c>
      <c r="BT8" s="636"/>
      <c r="BU8" s="636"/>
      <c r="BV8" s="636"/>
      <c r="BW8" s="636"/>
      <c r="BX8" s="636"/>
      <c r="BY8" s="636"/>
      <c r="BZ8" s="636"/>
      <c r="CA8" s="636"/>
      <c r="CB8" s="645"/>
      <c r="CD8" s="632" t="s">
        <v>242</v>
      </c>
      <c r="CE8" s="633"/>
      <c r="CF8" s="633"/>
      <c r="CG8" s="633"/>
      <c r="CH8" s="633"/>
      <c r="CI8" s="633"/>
      <c r="CJ8" s="633"/>
      <c r="CK8" s="633"/>
      <c r="CL8" s="633"/>
      <c r="CM8" s="633"/>
      <c r="CN8" s="633"/>
      <c r="CO8" s="633"/>
      <c r="CP8" s="633"/>
      <c r="CQ8" s="634"/>
      <c r="CR8" s="635">
        <v>2227084</v>
      </c>
      <c r="CS8" s="636"/>
      <c r="CT8" s="636"/>
      <c r="CU8" s="636"/>
      <c r="CV8" s="636"/>
      <c r="CW8" s="636"/>
      <c r="CX8" s="636"/>
      <c r="CY8" s="637"/>
      <c r="CZ8" s="638">
        <v>27.5</v>
      </c>
      <c r="DA8" s="638"/>
      <c r="DB8" s="638"/>
      <c r="DC8" s="638"/>
      <c r="DD8" s="644">
        <v>1283</v>
      </c>
      <c r="DE8" s="636"/>
      <c r="DF8" s="636"/>
      <c r="DG8" s="636"/>
      <c r="DH8" s="636"/>
      <c r="DI8" s="636"/>
      <c r="DJ8" s="636"/>
      <c r="DK8" s="636"/>
      <c r="DL8" s="636"/>
      <c r="DM8" s="636"/>
      <c r="DN8" s="636"/>
      <c r="DO8" s="636"/>
      <c r="DP8" s="637"/>
      <c r="DQ8" s="644">
        <v>1200184</v>
      </c>
      <c r="DR8" s="636"/>
      <c r="DS8" s="636"/>
      <c r="DT8" s="636"/>
      <c r="DU8" s="636"/>
      <c r="DV8" s="636"/>
      <c r="DW8" s="636"/>
      <c r="DX8" s="636"/>
      <c r="DY8" s="636"/>
      <c r="DZ8" s="636"/>
      <c r="EA8" s="636"/>
      <c r="EB8" s="636"/>
      <c r="EC8" s="645"/>
    </row>
    <row r="9" spans="2:143" ht="11.25" customHeight="1" x14ac:dyDescent="0.15">
      <c r="B9" s="632" t="s">
        <v>243</v>
      </c>
      <c r="C9" s="633"/>
      <c r="D9" s="633"/>
      <c r="E9" s="633"/>
      <c r="F9" s="633"/>
      <c r="G9" s="633"/>
      <c r="H9" s="633"/>
      <c r="I9" s="633"/>
      <c r="J9" s="633"/>
      <c r="K9" s="633"/>
      <c r="L9" s="633"/>
      <c r="M9" s="633"/>
      <c r="N9" s="633"/>
      <c r="O9" s="633"/>
      <c r="P9" s="633"/>
      <c r="Q9" s="634"/>
      <c r="R9" s="635">
        <v>2371</v>
      </c>
      <c r="S9" s="636"/>
      <c r="T9" s="636"/>
      <c r="U9" s="636"/>
      <c r="V9" s="636"/>
      <c r="W9" s="636"/>
      <c r="X9" s="636"/>
      <c r="Y9" s="637"/>
      <c r="Z9" s="638">
        <v>0</v>
      </c>
      <c r="AA9" s="638"/>
      <c r="AB9" s="638"/>
      <c r="AC9" s="638"/>
      <c r="AD9" s="639">
        <v>2371</v>
      </c>
      <c r="AE9" s="639"/>
      <c r="AF9" s="639"/>
      <c r="AG9" s="639"/>
      <c r="AH9" s="639"/>
      <c r="AI9" s="639"/>
      <c r="AJ9" s="639"/>
      <c r="AK9" s="639"/>
      <c r="AL9" s="640">
        <v>0.1</v>
      </c>
      <c r="AM9" s="641"/>
      <c r="AN9" s="641"/>
      <c r="AO9" s="642"/>
      <c r="AP9" s="632" t="s">
        <v>244</v>
      </c>
      <c r="AQ9" s="633"/>
      <c r="AR9" s="633"/>
      <c r="AS9" s="633"/>
      <c r="AT9" s="633"/>
      <c r="AU9" s="633"/>
      <c r="AV9" s="633"/>
      <c r="AW9" s="633"/>
      <c r="AX9" s="633"/>
      <c r="AY9" s="633"/>
      <c r="AZ9" s="633"/>
      <c r="BA9" s="633"/>
      <c r="BB9" s="633"/>
      <c r="BC9" s="633"/>
      <c r="BD9" s="633"/>
      <c r="BE9" s="633"/>
      <c r="BF9" s="634"/>
      <c r="BG9" s="635">
        <v>514678</v>
      </c>
      <c r="BH9" s="636"/>
      <c r="BI9" s="636"/>
      <c r="BJ9" s="636"/>
      <c r="BK9" s="636"/>
      <c r="BL9" s="636"/>
      <c r="BM9" s="636"/>
      <c r="BN9" s="637"/>
      <c r="BO9" s="638">
        <v>25.4</v>
      </c>
      <c r="BP9" s="638"/>
      <c r="BQ9" s="638"/>
      <c r="BR9" s="638"/>
      <c r="BS9" s="644" t="s">
        <v>236</v>
      </c>
      <c r="BT9" s="636"/>
      <c r="BU9" s="636"/>
      <c r="BV9" s="636"/>
      <c r="BW9" s="636"/>
      <c r="BX9" s="636"/>
      <c r="BY9" s="636"/>
      <c r="BZ9" s="636"/>
      <c r="CA9" s="636"/>
      <c r="CB9" s="645"/>
      <c r="CD9" s="632" t="s">
        <v>245</v>
      </c>
      <c r="CE9" s="633"/>
      <c r="CF9" s="633"/>
      <c r="CG9" s="633"/>
      <c r="CH9" s="633"/>
      <c r="CI9" s="633"/>
      <c r="CJ9" s="633"/>
      <c r="CK9" s="633"/>
      <c r="CL9" s="633"/>
      <c r="CM9" s="633"/>
      <c r="CN9" s="633"/>
      <c r="CO9" s="633"/>
      <c r="CP9" s="633"/>
      <c r="CQ9" s="634"/>
      <c r="CR9" s="635">
        <v>678277</v>
      </c>
      <c r="CS9" s="636"/>
      <c r="CT9" s="636"/>
      <c r="CU9" s="636"/>
      <c r="CV9" s="636"/>
      <c r="CW9" s="636"/>
      <c r="CX9" s="636"/>
      <c r="CY9" s="637"/>
      <c r="CZ9" s="638">
        <v>8.4</v>
      </c>
      <c r="DA9" s="638"/>
      <c r="DB9" s="638"/>
      <c r="DC9" s="638"/>
      <c r="DD9" s="644">
        <v>5474</v>
      </c>
      <c r="DE9" s="636"/>
      <c r="DF9" s="636"/>
      <c r="DG9" s="636"/>
      <c r="DH9" s="636"/>
      <c r="DI9" s="636"/>
      <c r="DJ9" s="636"/>
      <c r="DK9" s="636"/>
      <c r="DL9" s="636"/>
      <c r="DM9" s="636"/>
      <c r="DN9" s="636"/>
      <c r="DO9" s="636"/>
      <c r="DP9" s="637"/>
      <c r="DQ9" s="644">
        <v>611957</v>
      </c>
      <c r="DR9" s="636"/>
      <c r="DS9" s="636"/>
      <c r="DT9" s="636"/>
      <c r="DU9" s="636"/>
      <c r="DV9" s="636"/>
      <c r="DW9" s="636"/>
      <c r="DX9" s="636"/>
      <c r="DY9" s="636"/>
      <c r="DZ9" s="636"/>
      <c r="EA9" s="636"/>
      <c r="EB9" s="636"/>
      <c r="EC9" s="645"/>
    </row>
    <row r="10" spans="2:143" ht="11.25" customHeight="1" x14ac:dyDescent="0.15">
      <c r="B10" s="632" t="s">
        <v>246</v>
      </c>
      <c r="C10" s="633"/>
      <c r="D10" s="633"/>
      <c r="E10" s="633"/>
      <c r="F10" s="633"/>
      <c r="G10" s="633"/>
      <c r="H10" s="633"/>
      <c r="I10" s="633"/>
      <c r="J10" s="633"/>
      <c r="K10" s="633"/>
      <c r="L10" s="633"/>
      <c r="M10" s="633"/>
      <c r="N10" s="633"/>
      <c r="O10" s="633"/>
      <c r="P10" s="633"/>
      <c r="Q10" s="634"/>
      <c r="R10" s="635" t="s">
        <v>236</v>
      </c>
      <c r="S10" s="636"/>
      <c r="T10" s="636"/>
      <c r="U10" s="636"/>
      <c r="V10" s="636"/>
      <c r="W10" s="636"/>
      <c r="X10" s="636"/>
      <c r="Y10" s="637"/>
      <c r="Z10" s="638" t="s">
        <v>236</v>
      </c>
      <c r="AA10" s="638"/>
      <c r="AB10" s="638"/>
      <c r="AC10" s="638"/>
      <c r="AD10" s="639" t="s">
        <v>236</v>
      </c>
      <c r="AE10" s="639"/>
      <c r="AF10" s="639"/>
      <c r="AG10" s="639"/>
      <c r="AH10" s="639"/>
      <c r="AI10" s="639"/>
      <c r="AJ10" s="639"/>
      <c r="AK10" s="639"/>
      <c r="AL10" s="640" t="s">
        <v>174</v>
      </c>
      <c r="AM10" s="641"/>
      <c r="AN10" s="641"/>
      <c r="AO10" s="642"/>
      <c r="AP10" s="632" t="s">
        <v>247</v>
      </c>
      <c r="AQ10" s="633"/>
      <c r="AR10" s="633"/>
      <c r="AS10" s="633"/>
      <c r="AT10" s="633"/>
      <c r="AU10" s="633"/>
      <c r="AV10" s="633"/>
      <c r="AW10" s="633"/>
      <c r="AX10" s="633"/>
      <c r="AY10" s="633"/>
      <c r="AZ10" s="633"/>
      <c r="BA10" s="633"/>
      <c r="BB10" s="633"/>
      <c r="BC10" s="633"/>
      <c r="BD10" s="633"/>
      <c r="BE10" s="633"/>
      <c r="BF10" s="634"/>
      <c r="BG10" s="635">
        <v>49682</v>
      </c>
      <c r="BH10" s="636"/>
      <c r="BI10" s="636"/>
      <c r="BJ10" s="636"/>
      <c r="BK10" s="636"/>
      <c r="BL10" s="636"/>
      <c r="BM10" s="636"/>
      <c r="BN10" s="637"/>
      <c r="BO10" s="638">
        <v>2.4</v>
      </c>
      <c r="BP10" s="638"/>
      <c r="BQ10" s="638"/>
      <c r="BR10" s="638"/>
      <c r="BS10" s="644">
        <v>9893</v>
      </c>
      <c r="BT10" s="636"/>
      <c r="BU10" s="636"/>
      <c r="BV10" s="636"/>
      <c r="BW10" s="636"/>
      <c r="BX10" s="636"/>
      <c r="BY10" s="636"/>
      <c r="BZ10" s="636"/>
      <c r="CA10" s="636"/>
      <c r="CB10" s="645"/>
      <c r="CD10" s="632" t="s">
        <v>248</v>
      </c>
      <c r="CE10" s="633"/>
      <c r="CF10" s="633"/>
      <c r="CG10" s="633"/>
      <c r="CH10" s="633"/>
      <c r="CI10" s="633"/>
      <c r="CJ10" s="633"/>
      <c r="CK10" s="633"/>
      <c r="CL10" s="633"/>
      <c r="CM10" s="633"/>
      <c r="CN10" s="633"/>
      <c r="CO10" s="633"/>
      <c r="CP10" s="633"/>
      <c r="CQ10" s="634"/>
      <c r="CR10" s="635" t="s">
        <v>236</v>
      </c>
      <c r="CS10" s="636"/>
      <c r="CT10" s="636"/>
      <c r="CU10" s="636"/>
      <c r="CV10" s="636"/>
      <c r="CW10" s="636"/>
      <c r="CX10" s="636"/>
      <c r="CY10" s="637"/>
      <c r="CZ10" s="638" t="s">
        <v>236</v>
      </c>
      <c r="DA10" s="638"/>
      <c r="DB10" s="638"/>
      <c r="DC10" s="638"/>
      <c r="DD10" s="644" t="s">
        <v>236</v>
      </c>
      <c r="DE10" s="636"/>
      <c r="DF10" s="636"/>
      <c r="DG10" s="636"/>
      <c r="DH10" s="636"/>
      <c r="DI10" s="636"/>
      <c r="DJ10" s="636"/>
      <c r="DK10" s="636"/>
      <c r="DL10" s="636"/>
      <c r="DM10" s="636"/>
      <c r="DN10" s="636"/>
      <c r="DO10" s="636"/>
      <c r="DP10" s="637"/>
      <c r="DQ10" s="644" t="s">
        <v>236</v>
      </c>
      <c r="DR10" s="636"/>
      <c r="DS10" s="636"/>
      <c r="DT10" s="636"/>
      <c r="DU10" s="636"/>
      <c r="DV10" s="636"/>
      <c r="DW10" s="636"/>
      <c r="DX10" s="636"/>
      <c r="DY10" s="636"/>
      <c r="DZ10" s="636"/>
      <c r="EA10" s="636"/>
      <c r="EB10" s="636"/>
      <c r="EC10" s="645"/>
    </row>
    <row r="11" spans="2:143" ht="11.25" customHeight="1" x14ac:dyDescent="0.15">
      <c r="B11" s="632" t="s">
        <v>249</v>
      </c>
      <c r="C11" s="633"/>
      <c r="D11" s="633"/>
      <c r="E11" s="633"/>
      <c r="F11" s="633"/>
      <c r="G11" s="633"/>
      <c r="H11" s="633"/>
      <c r="I11" s="633"/>
      <c r="J11" s="633"/>
      <c r="K11" s="633"/>
      <c r="L11" s="633"/>
      <c r="M11" s="633"/>
      <c r="N11" s="633"/>
      <c r="O11" s="633"/>
      <c r="P11" s="633"/>
      <c r="Q11" s="634"/>
      <c r="R11" s="635">
        <v>294318</v>
      </c>
      <c r="S11" s="636"/>
      <c r="T11" s="636"/>
      <c r="U11" s="636"/>
      <c r="V11" s="636"/>
      <c r="W11" s="636"/>
      <c r="X11" s="636"/>
      <c r="Y11" s="637"/>
      <c r="Z11" s="640">
        <v>3.6</v>
      </c>
      <c r="AA11" s="641"/>
      <c r="AB11" s="641"/>
      <c r="AC11" s="647"/>
      <c r="AD11" s="644">
        <v>294318</v>
      </c>
      <c r="AE11" s="636"/>
      <c r="AF11" s="636"/>
      <c r="AG11" s="636"/>
      <c r="AH11" s="636"/>
      <c r="AI11" s="636"/>
      <c r="AJ11" s="636"/>
      <c r="AK11" s="637"/>
      <c r="AL11" s="640">
        <v>7.3</v>
      </c>
      <c r="AM11" s="641"/>
      <c r="AN11" s="641"/>
      <c r="AO11" s="642"/>
      <c r="AP11" s="632" t="s">
        <v>250</v>
      </c>
      <c r="AQ11" s="633"/>
      <c r="AR11" s="633"/>
      <c r="AS11" s="633"/>
      <c r="AT11" s="633"/>
      <c r="AU11" s="633"/>
      <c r="AV11" s="633"/>
      <c r="AW11" s="633"/>
      <c r="AX11" s="633"/>
      <c r="AY11" s="633"/>
      <c r="AZ11" s="633"/>
      <c r="BA11" s="633"/>
      <c r="BB11" s="633"/>
      <c r="BC11" s="633"/>
      <c r="BD11" s="633"/>
      <c r="BE11" s="633"/>
      <c r="BF11" s="634"/>
      <c r="BG11" s="635">
        <v>149005</v>
      </c>
      <c r="BH11" s="636"/>
      <c r="BI11" s="636"/>
      <c r="BJ11" s="636"/>
      <c r="BK11" s="636"/>
      <c r="BL11" s="636"/>
      <c r="BM11" s="636"/>
      <c r="BN11" s="637"/>
      <c r="BO11" s="638">
        <v>7.3</v>
      </c>
      <c r="BP11" s="638"/>
      <c r="BQ11" s="638"/>
      <c r="BR11" s="638"/>
      <c r="BS11" s="644">
        <v>29540</v>
      </c>
      <c r="BT11" s="636"/>
      <c r="BU11" s="636"/>
      <c r="BV11" s="636"/>
      <c r="BW11" s="636"/>
      <c r="BX11" s="636"/>
      <c r="BY11" s="636"/>
      <c r="BZ11" s="636"/>
      <c r="CA11" s="636"/>
      <c r="CB11" s="645"/>
      <c r="CD11" s="632" t="s">
        <v>251</v>
      </c>
      <c r="CE11" s="633"/>
      <c r="CF11" s="633"/>
      <c r="CG11" s="633"/>
      <c r="CH11" s="633"/>
      <c r="CI11" s="633"/>
      <c r="CJ11" s="633"/>
      <c r="CK11" s="633"/>
      <c r="CL11" s="633"/>
      <c r="CM11" s="633"/>
      <c r="CN11" s="633"/>
      <c r="CO11" s="633"/>
      <c r="CP11" s="633"/>
      <c r="CQ11" s="634"/>
      <c r="CR11" s="635">
        <v>208746</v>
      </c>
      <c r="CS11" s="636"/>
      <c r="CT11" s="636"/>
      <c r="CU11" s="636"/>
      <c r="CV11" s="636"/>
      <c r="CW11" s="636"/>
      <c r="CX11" s="636"/>
      <c r="CY11" s="637"/>
      <c r="CZ11" s="638">
        <v>2.6</v>
      </c>
      <c r="DA11" s="638"/>
      <c r="DB11" s="638"/>
      <c r="DC11" s="638"/>
      <c r="DD11" s="644">
        <v>59441</v>
      </c>
      <c r="DE11" s="636"/>
      <c r="DF11" s="636"/>
      <c r="DG11" s="636"/>
      <c r="DH11" s="636"/>
      <c r="DI11" s="636"/>
      <c r="DJ11" s="636"/>
      <c r="DK11" s="636"/>
      <c r="DL11" s="636"/>
      <c r="DM11" s="636"/>
      <c r="DN11" s="636"/>
      <c r="DO11" s="636"/>
      <c r="DP11" s="637"/>
      <c r="DQ11" s="644">
        <v>118461</v>
      </c>
      <c r="DR11" s="636"/>
      <c r="DS11" s="636"/>
      <c r="DT11" s="636"/>
      <c r="DU11" s="636"/>
      <c r="DV11" s="636"/>
      <c r="DW11" s="636"/>
      <c r="DX11" s="636"/>
      <c r="DY11" s="636"/>
      <c r="DZ11" s="636"/>
      <c r="EA11" s="636"/>
      <c r="EB11" s="636"/>
      <c r="EC11" s="645"/>
    </row>
    <row r="12" spans="2:143" ht="11.25" customHeight="1" x14ac:dyDescent="0.15">
      <c r="B12" s="632" t="s">
        <v>252</v>
      </c>
      <c r="C12" s="633"/>
      <c r="D12" s="633"/>
      <c r="E12" s="633"/>
      <c r="F12" s="633"/>
      <c r="G12" s="633"/>
      <c r="H12" s="633"/>
      <c r="I12" s="633"/>
      <c r="J12" s="633"/>
      <c r="K12" s="633"/>
      <c r="L12" s="633"/>
      <c r="M12" s="633"/>
      <c r="N12" s="633"/>
      <c r="O12" s="633"/>
      <c r="P12" s="633"/>
      <c r="Q12" s="634"/>
      <c r="R12" s="635" t="s">
        <v>174</v>
      </c>
      <c r="S12" s="636"/>
      <c r="T12" s="636"/>
      <c r="U12" s="636"/>
      <c r="V12" s="636"/>
      <c r="W12" s="636"/>
      <c r="X12" s="636"/>
      <c r="Y12" s="637"/>
      <c r="Z12" s="638" t="s">
        <v>236</v>
      </c>
      <c r="AA12" s="638"/>
      <c r="AB12" s="638"/>
      <c r="AC12" s="638"/>
      <c r="AD12" s="639" t="s">
        <v>174</v>
      </c>
      <c r="AE12" s="639"/>
      <c r="AF12" s="639"/>
      <c r="AG12" s="639"/>
      <c r="AH12" s="639"/>
      <c r="AI12" s="639"/>
      <c r="AJ12" s="639"/>
      <c r="AK12" s="639"/>
      <c r="AL12" s="640" t="s">
        <v>174</v>
      </c>
      <c r="AM12" s="641"/>
      <c r="AN12" s="641"/>
      <c r="AO12" s="642"/>
      <c r="AP12" s="632" t="s">
        <v>253</v>
      </c>
      <c r="AQ12" s="633"/>
      <c r="AR12" s="633"/>
      <c r="AS12" s="633"/>
      <c r="AT12" s="633"/>
      <c r="AU12" s="633"/>
      <c r="AV12" s="633"/>
      <c r="AW12" s="633"/>
      <c r="AX12" s="633"/>
      <c r="AY12" s="633"/>
      <c r="AZ12" s="633"/>
      <c r="BA12" s="633"/>
      <c r="BB12" s="633"/>
      <c r="BC12" s="633"/>
      <c r="BD12" s="633"/>
      <c r="BE12" s="633"/>
      <c r="BF12" s="634"/>
      <c r="BG12" s="635">
        <v>1124239</v>
      </c>
      <c r="BH12" s="636"/>
      <c r="BI12" s="636"/>
      <c r="BJ12" s="636"/>
      <c r="BK12" s="636"/>
      <c r="BL12" s="636"/>
      <c r="BM12" s="636"/>
      <c r="BN12" s="637"/>
      <c r="BO12" s="638">
        <v>55.4</v>
      </c>
      <c r="BP12" s="638"/>
      <c r="BQ12" s="638"/>
      <c r="BR12" s="638"/>
      <c r="BS12" s="644" t="s">
        <v>236</v>
      </c>
      <c r="BT12" s="636"/>
      <c r="BU12" s="636"/>
      <c r="BV12" s="636"/>
      <c r="BW12" s="636"/>
      <c r="BX12" s="636"/>
      <c r="BY12" s="636"/>
      <c r="BZ12" s="636"/>
      <c r="CA12" s="636"/>
      <c r="CB12" s="645"/>
      <c r="CD12" s="632" t="s">
        <v>254</v>
      </c>
      <c r="CE12" s="633"/>
      <c r="CF12" s="633"/>
      <c r="CG12" s="633"/>
      <c r="CH12" s="633"/>
      <c r="CI12" s="633"/>
      <c r="CJ12" s="633"/>
      <c r="CK12" s="633"/>
      <c r="CL12" s="633"/>
      <c r="CM12" s="633"/>
      <c r="CN12" s="633"/>
      <c r="CO12" s="633"/>
      <c r="CP12" s="633"/>
      <c r="CQ12" s="634"/>
      <c r="CR12" s="635">
        <v>77270</v>
      </c>
      <c r="CS12" s="636"/>
      <c r="CT12" s="636"/>
      <c r="CU12" s="636"/>
      <c r="CV12" s="636"/>
      <c r="CW12" s="636"/>
      <c r="CX12" s="636"/>
      <c r="CY12" s="637"/>
      <c r="CZ12" s="638">
        <v>1</v>
      </c>
      <c r="DA12" s="638"/>
      <c r="DB12" s="638"/>
      <c r="DC12" s="638"/>
      <c r="DD12" s="644">
        <v>162</v>
      </c>
      <c r="DE12" s="636"/>
      <c r="DF12" s="636"/>
      <c r="DG12" s="636"/>
      <c r="DH12" s="636"/>
      <c r="DI12" s="636"/>
      <c r="DJ12" s="636"/>
      <c r="DK12" s="636"/>
      <c r="DL12" s="636"/>
      <c r="DM12" s="636"/>
      <c r="DN12" s="636"/>
      <c r="DO12" s="636"/>
      <c r="DP12" s="637"/>
      <c r="DQ12" s="644">
        <v>36273</v>
      </c>
      <c r="DR12" s="636"/>
      <c r="DS12" s="636"/>
      <c r="DT12" s="636"/>
      <c r="DU12" s="636"/>
      <c r="DV12" s="636"/>
      <c r="DW12" s="636"/>
      <c r="DX12" s="636"/>
      <c r="DY12" s="636"/>
      <c r="DZ12" s="636"/>
      <c r="EA12" s="636"/>
      <c r="EB12" s="636"/>
      <c r="EC12" s="645"/>
    </row>
    <row r="13" spans="2:143" ht="11.25" customHeight="1" x14ac:dyDescent="0.15">
      <c r="B13" s="632" t="s">
        <v>255</v>
      </c>
      <c r="C13" s="633"/>
      <c r="D13" s="633"/>
      <c r="E13" s="633"/>
      <c r="F13" s="633"/>
      <c r="G13" s="633"/>
      <c r="H13" s="633"/>
      <c r="I13" s="633"/>
      <c r="J13" s="633"/>
      <c r="K13" s="633"/>
      <c r="L13" s="633"/>
      <c r="M13" s="633"/>
      <c r="N13" s="633"/>
      <c r="O13" s="633"/>
      <c r="P13" s="633"/>
      <c r="Q13" s="634"/>
      <c r="R13" s="635" t="s">
        <v>174</v>
      </c>
      <c r="S13" s="636"/>
      <c r="T13" s="636"/>
      <c r="U13" s="636"/>
      <c r="V13" s="636"/>
      <c r="W13" s="636"/>
      <c r="X13" s="636"/>
      <c r="Y13" s="637"/>
      <c r="Z13" s="638" t="s">
        <v>174</v>
      </c>
      <c r="AA13" s="638"/>
      <c r="AB13" s="638"/>
      <c r="AC13" s="638"/>
      <c r="AD13" s="639" t="s">
        <v>236</v>
      </c>
      <c r="AE13" s="639"/>
      <c r="AF13" s="639"/>
      <c r="AG13" s="639"/>
      <c r="AH13" s="639"/>
      <c r="AI13" s="639"/>
      <c r="AJ13" s="639"/>
      <c r="AK13" s="639"/>
      <c r="AL13" s="640" t="s">
        <v>174</v>
      </c>
      <c r="AM13" s="641"/>
      <c r="AN13" s="641"/>
      <c r="AO13" s="642"/>
      <c r="AP13" s="632" t="s">
        <v>256</v>
      </c>
      <c r="AQ13" s="633"/>
      <c r="AR13" s="633"/>
      <c r="AS13" s="633"/>
      <c r="AT13" s="633"/>
      <c r="AU13" s="633"/>
      <c r="AV13" s="633"/>
      <c r="AW13" s="633"/>
      <c r="AX13" s="633"/>
      <c r="AY13" s="633"/>
      <c r="AZ13" s="633"/>
      <c r="BA13" s="633"/>
      <c r="BB13" s="633"/>
      <c r="BC13" s="633"/>
      <c r="BD13" s="633"/>
      <c r="BE13" s="633"/>
      <c r="BF13" s="634"/>
      <c r="BG13" s="635">
        <v>1124078</v>
      </c>
      <c r="BH13" s="636"/>
      <c r="BI13" s="636"/>
      <c r="BJ13" s="636"/>
      <c r="BK13" s="636"/>
      <c r="BL13" s="636"/>
      <c r="BM13" s="636"/>
      <c r="BN13" s="637"/>
      <c r="BO13" s="638">
        <v>55.4</v>
      </c>
      <c r="BP13" s="638"/>
      <c r="BQ13" s="638"/>
      <c r="BR13" s="638"/>
      <c r="BS13" s="644" t="s">
        <v>236</v>
      </c>
      <c r="BT13" s="636"/>
      <c r="BU13" s="636"/>
      <c r="BV13" s="636"/>
      <c r="BW13" s="636"/>
      <c r="BX13" s="636"/>
      <c r="BY13" s="636"/>
      <c r="BZ13" s="636"/>
      <c r="CA13" s="636"/>
      <c r="CB13" s="645"/>
      <c r="CD13" s="632" t="s">
        <v>257</v>
      </c>
      <c r="CE13" s="633"/>
      <c r="CF13" s="633"/>
      <c r="CG13" s="633"/>
      <c r="CH13" s="633"/>
      <c r="CI13" s="633"/>
      <c r="CJ13" s="633"/>
      <c r="CK13" s="633"/>
      <c r="CL13" s="633"/>
      <c r="CM13" s="633"/>
      <c r="CN13" s="633"/>
      <c r="CO13" s="633"/>
      <c r="CP13" s="633"/>
      <c r="CQ13" s="634"/>
      <c r="CR13" s="635">
        <v>2215100</v>
      </c>
      <c r="CS13" s="636"/>
      <c r="CT13" s="636"/>
      <c r="CU13" s="636"/>
      <c r="CV13" s="636"/>
      <c r="CW13" s="636"/>
      <c r="CX13" s="636"/>
      <c r="CY13" s="637"/>
      <c r="CZ13" s="638">
        <v>27.4</v>
      </c>
      <c r="DA13" s="638"/>
      <c r="DB13" s="638"/>
      <c r="DC13" s="638"/>
      <c r="DD13" s="644">
        <v>1659713</v>
      </c>
      <c r="DE13" s="636"/>
      <c r="DF13" s="636"/>
      <c r="DG13" s="636"/>
      <c r="DH13" s="636"/>
      <c r="DI13" s="636"/>
      <c r="DJ13" s="636"/>
      <c r="DK13" s="636"/>
      <c r="DL13" s="636"/>
      <c r="DM13" s="636"/>
      <c r="DN13" s="636"/>
      <c r="DO13" s="636"/>
      <c r="DP13" s="637"/>
      <c r="DQ13" s="644">
        <v>608789</v>
      </c>
      <c r="DR13" s="636"/>
      <c r="DS13" s="636"/>
      <c r="DT13" s="636"/>
      <c r="DU13" s="636"/>
      <c r="DV13" s="636"/>
      <c r="DW13" s="636"/>
      <c r="DX13" s="636"/>
      <c r="DY13" s="636"/>
      <c r="DZ13" s="636"/>
      <c r="EA13" s="636"/>
      <c r="EB13" s="636"/>
      <c r="EC13" s="645"/>
    </row>
    <row r="14" spans="2:143" ht="11.25" customHeight="1" x14ac:dyDescent="0.15">
      <c r="B14" s="632" t="s">
        <v>258</v>
      </c>
      <c r="C14" s="633"/>
      <c r="D14" s="633"/>
      <c r="E14" s="633"/>
      <c r="F14" s="633"/>
      <c r="G14" s="633"/>
      <c r="H14" s="633"/>
      <c r="I14" s="633"/>
      <c r="J14" s="633"/>
      <c r="K14" s="633"/>
      <c r="L14" s="633"/>
      <c r="M14" s="633"/>
      <c r="N14" s="633"/>
      <c r="O14" s="633"/>
      <c r="P14" s="633"/>
      <c r="Q14" s="634"/>
      <c r="R14" s="635">
        <v>6117</v>
      </c>
      <c r="S14" s="636"/>
      <c r="T14" s="636"/>
      <c r="U14" s="636"/>
      <c r="V14" s="636"/>
      <c r="W14" s="636"/>
      <c r="X14" s="636"/>
      <c r="Y14" s="637"/>
      <c r="Z14" s="638">
        <v>0.1</v>
      </c>
      <c r="AA14" s="638"/>
      <c r="AB14" s="638"/>
      <c r="AC14" s="638"/>
      <c r="AD14" s="639">
        <v>6117</v>
      </c>
      <c r="AE14" s="639"/>
      <c r="AF14" s="639"/>
      <c r="AG14" s="639"/>
      <c r="AH14" s="639"/>
      <c r="AI14" s="639"/>
      <c r="AJ14" s="639"/>
      <c r="AK14" s="639"/>
      <c r="AL14" s="640">
        <v>0.2</v>
      </c>
      <c r="AM14" s="641"/>
      <c r="AN14" s="641"/>
      <c r="AO14" s="642"/>
      <c r="AP14" s="632" t="s">
        <v>259</v>
      </c>
      <c r="AQ14" s="633"/>
      <c r="AR14" s="633"/>
      <c r="AS14" s="633"/>
      <c r="AT14" s="633"/>
      <c r="AU14" s="633"/>
      <c r="AV14" s="633"/>
      <c r="AW14" s="633"/>
      <c r="AX14" s="633"/>
      <c r="AY14" s="633"/>
      <c r="AZ14" s="633"/>
      <c r="BA14" s="633"/>
      <c r="BB14" s="633"/>
      <c r="BC14" s="633"/>
      <c r="BD14" s="633"/>
      <c r="BE14" s="633"/>
      <c r="BF14" s="634"/>
      <c r="BG14" s="635">
        <v>53866</v>
      </c>
      <c r="BH14" s="636"/>
      <c r="BI14" s="636"/>
      <c r="BJ14" s="636"/>
      <c r="BK14" s="636"/>
      <c r="BL14" s="636"/>
      <c r="BM14" s="636"/>
      <c r="BN14" s="637"/>
      <c r="BO14" s="638">
        <v>2.7</v>
      </c>
      <c r="BP14" s="638"/>
      <c r="BQ14" s="638"/>
      <c r="BR14" s="638"/>
      <c r="BS14" s="644" t="s">
        <v>174</v>
      </c>
      <c r="BT14" s="636"/>
      <c r="BU14" s="636"/>
      <c r="BV14" s="636"/>
      <c r="BW14" s="636"/>
      <c r="BX14" s="636"/>
      <c r="BY14" s="636"/>
      <c r="BZ14" s="636"/>
      <c r="CA14" s="636"/>
      <c r="CB14" s="645"/>
      <c r="CD14" s="632" t="s">
        <v>260</v>
      </c>
      <c r="CE14" s="633"/>
      <c r="CF14" s="633"/>
      <c r="CG14" s="633"/>
      <c r="CH14" s="633"/>
      <c r="CI14" s="633"/>
      <c r="CJ14" s="633"/>
      <c r="CK14" s="633"/>
      <c r="CL14" s="633"/>
      <c r="CM14" s="633"/>
      <c r="CN14" s="633"/>
      <c r="CO14" s="633"/>
      <c r="CP14" s="633"/>
      <c r="CQ14" s="634"/>
      <c r="CR14" s="635">
        <v>260047</v>
      </c>
      <c r="CS14" s="636"/>
      <c r="CT14" s="636"/>
      <c r="CU14" s="636"/>
      <c r="CV14" s="636"/>
      <c r="CW14" s="636"/>
      <c r="CX14" s="636"/>
      <c r="CY14" s="637"/>
      <c r="CZ14" s="638">
        <v>3.2</v>
      </c>
      <c r="DA14" s="638"/>
      <c r="DB14" s="638"/>
      <c r="DC14" s="638"/>
      <c r="DD14" s="644">
        <v>5167</v>
      </c>
      <c r="DE14" s="636"/>
      <c r="DF14" s="636"/>
      <c r="DG14" s="636"/>
      <c r="DH14" s="636"/>
      <c r="DI14" s="636"/>
      <c r="DJ14" s="636"/>
      <c r="DK14" s="636"/>
      <c r="DL14" s="636"/>
      <c r="DM14" s="636"/>
      <c r="DN14" s="636"/>
      <c r="DO14" s="636"/>
      <c r="DP14" s="637"/>
      <c r="DQ14" s="644">
        <v>256679</v>
      </c>
      <c r="DR14" s="636"/>
      <c r="DS14" s="636"/>
      <c r="DT14" s="636"/>
      <c r="DU14" s="636"/>
      <c r="DV14" s="636"/>
      <c r="DW14" s="636"/>
      <c r="DX14" s="636"/>
      <c r="DY14" s="636"/>
      <c r="DZ14" s="636"/>
      <c r="EA14" s="636"/>
      <c r="EB14" s="636"/>
      <c r="EC14" s="645"/>
    </row>
    <row r="15" spans="2:143" ht="11.25" customHeight="1" x14ac:dyDescent="0.15">
      <c r="B15" s="632" t="s">
        <v>261</v>
      </c>
      <c r="C15" s="633"/>
      <c r="D15" s="633"/>
      <c r="E15" s="633"/>
      <c r="F15" s="633"/>
      <c r="G15" s="633"/>
      <c r="H15" s="633"/>
      <c r="I15" s="633"/>
      <c r="J15" s="633"/>
      <c r="K15" s="633"/>
      <c r="L15" s="633"/>
      <c r="M15" s="633"/>
      <c r="N15" s="633"/>
      <c r="O15" s="633"/>
      <c r="P15" s="633"/>
      <c r="Q15" s="634"/>
      <c r="R15" s="635" t="s">
        <v>236</v>
      </c>
      <c r="S15" s="636"/>
      <c r="T15" s="636"/>
      <c r="U15" s="636"/>
      <c r="V15" s="636"/>
      <c r="W15" s="636"/>
      <c r="X15" s="636"/>
      <c r="Y15" s="637"/>
      <c r="Z15" s="638" t="s">
        <v>174</v>
      </c>
      <c r="AA15" s="638"/>
      <c r="AB15" s="638"/>
      <c r="AC15" s="638"/>
      <c r="AD15" s="639" t="s">
        <v>236</v>
      </c>
      <c r="AE15" s="639"/>
      <c r="AF15" s="639"/>
      <c r="AG15" s="639"/>
      <c r="AH15" s="639"/>
      <c r="AI15" s="639"/>
      <c r="AJ15" s="639"/>
      <c r="AK15" s="639"/>
      <c r="AL15" s="640" t="s">
        <v>236</v>
      </c>
      <c r="AM15" s="641"/>
      <c r="AN15" s="641"/>
      <c r="AO15" s="642"/>
      <c r="AP15" s="632" t="s">
        <v>262</v>
      </c>
      <c r="AQ15" s="633"/>
      <c r="AR15" s="633"/>
      <c r="AS15" s="633"/>
      <c r="AT15" s="633"/>
      <c r="AU15" s="633"/>
      <c r="AV15" s="633"/>
      <c r="AW15" s="633"/>
      <c r="AX15" s="633"/>
      <c r="AY15" s="633"/>
      <c r="AZ15" s="633"/>
      <c r="BA15" s="633"/>
      <c r="BB15" s="633"/>
      <c r="BC15" s="633"/>
      <c r="BD15" s="633"/>
      <c r="BE15" s="633"/>
      <c r="BF15" s="634"/>
      <c r="BG15" s="635">
        <v>111333</v>
      </c>
      <c r="BH15" s="636"/>
      <c r="BI15" s="636"/>
      <c r="BJ15" s="636"/>
      <c r="BK15" s="636"/>
      <c r="BL15" s="636"/>
      <c r="BM15" s="636"/>
      <c r="BN15" s="637"/>
      <c r="BO15" s="638">
        <v>5.5</v>
      </c>
      <c r="BP15" s="638"/>
      <c r="BQ15" s="638"/>
      <c r="BR15" s="638"/>
      <c r="BS15" s="644" t="s">
        <v>263</v>
      </c>
      <c r="BT15" s="636"/>
      <c r="BU15" s="636"/>
      <c r="BV15" s="636"/>
      <c r="BW15" s="636"/>
      <c r="BX15" s="636"/>
      <c r="BY15" s="636"/>
      <c r="BZ15" s="636"/>
      <c r="CA15" s="636"/>
      <c r="CB15" s="645"/>
      <c r="CD15" s="632" t="s">
        <v>264</v>
      </c>
      <c r="CE15" s="633"/>
      <c r="CF15" s="633"/>
      <c r="CG15" s="633"/>
      <c r="CH15" s="633"/>
      <c r="CI15" s="633"/>
      <c r="CJ15" s="633"/>
      <c r="CK15" s="633"/>
      <c r="CL15" s="633"/>
      <c r="CM15" s="633"/>
      <c r="CN15" s="633"/>
      <c r="CO15" s="633"/>
      <c r="CP15" s="633"/>
      <c r="CQ15" s="634"/>
      <c r="CR15" s="635">
        <v>603906</v>
      </c>
      <c r="CS15" s="636"/>
      <c r="CT15" s="636"/>
      <c r="CU15" s="636"/>
      <c r="CV15" s="636"/>
      <c r="CW15" s="636"/>
      <c r="CX15" s="636"/>
      <c r="CY15" s="637"/>
      <c r="CZ15" s="638">
        <v>7.5</v>
      </c>
      <c r="DA15" s="638"/>
      <c r="DB15" s="638"/>
      <c r="DC15" s="638"/>
      <c r="DD15" s="644">
        <v>131928</v>
      </c>
      <c r="DE15" s="636"/>
      <c r="DF15" s="636"/>
      <c r="DG15" s="636"/>
      <c r="DH15" s="636"/>
      <c r="DI15" s="636"/>
      <c r="DJ15" s="636"/>
      <c r="DK15" s="636"/>
      <c r="DL15" s="636"/>
      <c r="DM15" s="636"/>
      <c r="DN15" s="636"/>
      <c r="DO15" s="636"/>
      <c r="DP15" s="637"/>
      <c r="DQ15" s="644">
        <v>460120</v>
      </c>
      <c r="DR15" s="636"/>
      <c r="DS15" s="636"/>
      <c r="DT15" s="636"/>
      <c r="DU15" s="636"/>
      <c r="DV15" s="636"/>
      <c r="DW15" s="636"/>
      <c r="DX15" s="636"/>
      <c r="DY15" s="636"/>
      <c r="DZ15" s="636"/>
      <c r="EA15" s="636"/>
      <c r="EB15" s="636"/>
      <c r="EC15" s="645"/>
    </row>
    <row r="16" spans="2:143" ht="11.25" customHeight="1" x14ac:dyDescent="0.15">
      <c r="B16" s="632" t="s">
        <v>265</v>
      </c>
      <c r="C16" s="633"/>
      <c r="D16" s="633"/>
      <c r="E16" s="633"/>
      <c r="F16" s="633"/>
      <c r="G16" s="633"/>
      <c r="H16" s="633"/>
      <c r="I16" s="633"/>
      <c r="J16" s="633"/>
      <c r="K16" s="633"/>
      <c r="L16" s="633"/>
      <c r="M16" s="633"/>
      <c r="N16" s="633"/>
      <c r="O16" s="633"/>
      <c r="P16" s="633"/>
      <c r="Q16" s="634"/>
      <c r="R16" s="635">
        <v>1526</v>
      </c>
      <c r="S16" s="636"/>
      <c r="T16" s="636"/>
      <c r="U16" s="636"/>
      <c r="V16" s="636"/>
      <c r="W16" s="636"/>
      <c r="X16" s="636"/>
      <c r="Y16" s="637"/>
      <c r="Z16" s="638">
        <v>0</v>
      </c>
      <c r="AA16" s="638"/>
      <c r="AB16" s="638"/>
      <c r="AC16" s="638"/>
      <c r="AD16" s="639">
        <v>1526</v>
      </c>
      <c r="AE16" s="639"/>
      <c r="AF16" s="639"/>
      <c r="AG16" s="639"/>
      <c r="AH16" s="639"/>
      <c r="AI16" s="639"/>
      <c r="AJ16" s="639"/>
      <c r="AK16" s="639"/>
      <c r="AL16" s="640">
        <v>0</v>
      </c>
      <c r="AM16" s="641"/>
      <c r="AN16" s="641"/>
      <c r="AO16" s="642"/>
      <c r="AP16" s="632" t="s">
        <v>266</v>
      </c>
      <c r="AQ16" s="633"/>
      <c r="AR16" s="633"/>
      <c r="AS16" s="633"/>
      <c r="AT16" s="633"/>
      <c r="AU16" s="633"/>
      <c r="AV16" s="633"/>
      <c r="AW16" s="633"/>
      <c r="AX16" s="633"/>
      <c r="AY16" s="633"/>
      <c r="AZ16" s="633"/>
      <c r="BA16" s="633"/>
      <c r="BB16" s="633"/>
      <c r="BC16" s="633"/>
      <c r="BD16" s="633"/>
      <c r="BE16" s="633"/>
      <c r="BF16" s="634"/>
      <c r="BG16" s="635" t="s">
        <v>174</v>
      </c>
      <c r="BH16" s="636"/>
      <c r="BI16" s="636"/>
      <c r="BJ16" s="636"/>
      <c r="BK16" s="636"/>
      <c r="BL16" s="636"/>
      <c r="BM16" s="636"/>
      <c r="BN16" s="637"/>
      <c r="BO16" s="638" t="s">
        <v>236</v>
      </c>
      <c r="BP16" s="638"/>
      <c r="BQ16" s="638"/>
      <c r="BR16" s="638"/>
      <c r="BS16" s="644" t="s">
        <v>236</v>
      </c>
      <c r="BT16" s="636"/>
      <c r="BU16" s="636"/>
      <c r="BV16" s="636"/>
      <c r="BW16" s="636"/>
      <c r="BX16" s="636"/>
      <c r="BY16" s="636"/>
      <c r="BZ16" s="636"/>
      <c r="CA16" s="636"/>
      <c r="CB16" s="645"/>
      <c r="CD16" s="632" t="s">
        <v>267</v>
      </c>
      <c r="CE16" s="633"/>
      <c r="CF16" s="633"/>
      <c r="CG16" s="633"/>
      <c r="CH16" s="633"/>
      <c r="CI16" s="633"/>
      <c r="CJ16" s="633"/>
      <c r="CK16" s="633"/>
      <c r="CL16" s="633"/>
      <c r="CM16" s="633"/>
      <c r="CN16" s="633"/>
      <c r="CO16" s="633"/>
      <c r="CP16" s="633"/>
      <c r="CQ16" s="634"/>
      <c r="CR16" s="635">
        <v>5651</v>
      </c>
      <c r="CS16" s="636"/>
      <c r="CT16" s="636"/>
      <c r="CU16" s="636"/>
      <c r="CV16" s="636"/>
      <c r="CW16" s="636"/>
      <c r="CX16" s="636"/>
      <c r="CY16" s="637"/>
      <c r="CZ16" s="638">
        <v>0.1</v>
      </c>
      <c r="DA16" s="638"/>
      <c r="DB16" s="638"/>
      <c r="DC16" s="638"/>
      <c r="DD16" s="644" t="s">
        <v>174</v>
      </c>
      <c r="DE16" s="636"/>
      <c r="DF16" s="636"/>
      <c r="DG16" s="636"/>
      <c r="DH16" s="636"/>
      <c r="DI16" s="636"/>
      <c r="DJ16" s="636"/>
      <c r="DK16" s="636"/>
      <c r="DL16" s="636"/>
      <c r="DM16" s="636"/>
      <c r="DN16" s="636"/>
      <c r="DO16" s="636"/>
      <c r="DP16" s="637"/>
      <c r="DQ16" s="644">
        <v>2871</v>
      </c>
      <c r="DR16" s="636"/>
      <c r="DS16" s="636"/>
      <c r="DT16" s="636"/>
      <c r="DU16" s="636"/>
      <c r="DV16" s="636"/>
      <c r="DW16" s="636"/>
      <c r="DX16" s="636"/>
      <c r="DY16" s="636"/>
      <c r="DZ16" s="636"/>
      <c r="EA16" s="636"/>
      <c r="EB16" s="636"/>
      <c r="EC16" s="645"/>
    </row>
    <row r="17" spans="2:133" ht="11.25" customHeight="1" x14ac:dyDescent="0.15">
      <c r="B17" s="632" t="s">
        <v>268</v>
      </c>
      <c r="C17" s="633"/>
      <c r="D17" s="633"/>
      <c r="E17" s="633"/>
      <c r="F17" s="633"/>
      <c r="G17" s="633"/>
      <c r="H17" s="633"/>
      <c r="I17" s="633"/>
      <c r="J17" s="633"/>
      <c r="K17" s="633"/>
      <c r="L17" s="633"/>
      <c r="M17" s="633"/>
      <c r="N17" s="633"/>
      <c r="O17" s="633"/>
      <c r="P17" s="633"/>
      <c r="Q17" s="634"/>
      <c r="R17" s="635">
        <v>31858</v>
      </c>
      <c r="S17" s="636"/>
      <c r="T17" s="636"/>
      <c r="U17" s="636"/>
      <c r="V17" s="636"/>
      <c r="W17" s="636"/>
      <c r="X17" s="636"/>
      <c r="Y17" s="637"/>
      <c r="Z17" s="638">
        <v>0.4</v>
      </c>
      <c r="AA17" s="638"/>
      <c r="AB17" s="638"/>
      <c r="AC17" s="638"/>
      <c r="AD17" s="639">
        <v>31858</v>
      </c>
      <c r="AE17" s="639"/>
      <c r="AF17" s="639"/>
      <c r="AG17" s="639"/>
      <c r="AH17" s="639"/>
      <c r="AI17" s="639"/>
      <c r="AJ17" s="639"/>
      <c r="AK17" s="639"/>
      <c r="AL17" s="640">
        <v>0.8</v>
      </c>
      <c r="AM17" s="641"/>
      <c r="AN17" s="641"/>
      <c r="AO17" s="642"/>
      <c r="AP17" s="632" t="s">
        <v>269</v>
      </c>
      <c r="AQ17" s="633"/>
      <c r="AR17" s="633"/>
      <c r="AS17" s="633"/>
      <c r="AT17" s="633"/>
      <c r="AU17" s="633"/>
      <c r="AV17" s="633"/>
      <c r="AW17" s="633"/>
      <c r="AX17" s="633"/>
      <c r="AY17" s="633"/>
      <c r="AZ17" s="633"/>
      <c r="BA17" s="633"/>
      <c r="BB17" s="633"/>
      <c r="BC17" s="633"/>
      <c r="BD17" s="633"/>
      <c r="BE17" s="633"/>
      <c r="BF17" s="634"/>
      <c r="BG17" s="635" t="s">
        <v>236</v>
      </c>
      <c r="BH17" s="636"/>
      <c r="BI17" s="636"/>
      <c r="BJ17" s="636"/>
      <c r="BK17" s="636"/>
      <c r="BL17" s="636"/>
      <c r="BM17" s="636"/>
      <c r="BN17" s="637"/>
      <c r="BO17" s="638" t="s">
        <v>236</v>
      </c>
      <c r="BP17" s="638"/>
      <c r="BQ17" s="638"/>
      <c r="BR17" s="638"/>
      <c r="BS17" s="644" t="s">
        <v>174</v>
      </c>
      <c r="BT17" s="636"/>
      <c r="BU17" s="636"/>
      <c r="BV17" s="636"/>
      <c r="BW17" s="636"/>
      <c r="BX17" s="636"/>
      <c r="BY17" s="636"/>
      <c r="BZ17" s="636"/>
      <c r="CA17" s="636"/>
      <c r="CB17" s="645"/>
      <c r="CD17" s="632" t="s">
        <v>270</v>
      </c>
      <c r="CE17" s="633"/>
      <c r="CF17" s="633"/>
      <c r="CG17" s="633"/>
      <c r="CH17" s="633"/>
      <c r="CI17" s="633"/>
      <c r="CJ17" s="633"/>
      <c r="CK17" s="633"/>
      <c r="CL17" s="633"/>
      <c r="CM17" s="633"/>
      <c r="CN17" s="633"/>
      <c r="CO17" s="633"/>
      <c r="CP17" s="633"/>
      <c r="CQ17" s="634"/>
      <c r="CR17" s="635">
        <v>503971</v>
      </c>
      <c r="CS17" s="636"/>
      <c r="CT17" s="636"/>
      <c r="CU17" s="636"/>
      <c r="CV17" s="636"/>
      <c r="CW17" s="636"/>
      <c r="CX17" s="636"/>
      <c r="CY17" s="637"/>
      <c r="CZ17" s="638">
        <v>6.2</v>
      </c>
      <c r="DA17" s="638"/>
      <c r="DB17" s="638"/>
      <c r="DC17" s="638"/>
      <c r="DD17" s="644" t="s">
        <v>236</v>
      </c>
      <c r="DE17" s="636"/>
      <c r="DF17" s="636"/>
      <c r="DG17" s="636"/>
      <c r="DH17" s="636"/>
      <c r="DI17" s="636"/>
      <c r="DJ17" s="636"/>
      <c r="DK17" s="636"/>
      <c r="DL17" s="636"/>
      <c r="DM17" s="636"/>
      <c r="DN17" s="636"/>
      <c r="DO17" s="636"/>
      <c r="DP17" s="637"/>
      <c r="DQ17" s="644">
        <v>494327</v>
      </c>
      <c r="DR17" s="636"/>
      <c r="DS17" s="636"/>
      <c r="DT17" s="636"/>
      <c r="DU17" s="636"/>
      <c r="DV17" s="636"/>
      <c r="DW17" s="636"/>
      <c r="DX17" s="636"/>
      <c r="DY17" s="636"/>
      <c r="DZ17" s="636"/>
      <c r="EA17" s="636"/>
      <c r="EB17" s="636"/>
      <c r="EC17" s="645"/>
    </row>
    <row r="18" spans="2:133" ht="11.25" customHeight="1" x14ac:dyDescent="0.15">
      <c r="B18" s="632" t="s">
        <v>271</v>
      </c>
      <c r="C18" s="633"/>
      <c r="D18" s="633"/>
      <c r="E18" s="633"/>
      <c r="F18" s="633"/>
      <c r="G18" s="633"/>
      <c r="H18" s="633"/>
      <c r="I18" s="633"/>
      <c r="J18" s="633"/>
      <c r="K18" s="633"/>
      <c r="L18" s="633"/>
      <c r="M18" s="633"/>
      <c r="N18" s="633"/>
      <c r="O18" s="633"/>
      <c r="P18" s="633"/>
      <c r="Q18" s="634"/>
      <c r="R18" s="635">
        <v>10775</v>
      </c>
      <c r="S18" s="636"/>
      <c r="T18" s="636"/>
      <c r="U18" s="636"/>
      <c r="V18" s="636"/>
      <c r="W18" s="636"/>
      <c r="X18" s="636"/>
      <c r="Y18" s="637"/>
      <c r="Z18" s="638">
        <v>0.1</v>
      </c>
      <c r="AA18" s="638"/>
      <c r="AB18" s="638"/>
      <c r="AC18" s="638"/>
      <c r="AD18" s="639">
        <v>10775</v>
      </c>
      <c r="AE18" s="639"/>
      <c r="AF18" s="639"/>
      <c r="AG18" s="639"/>
      <c r="AH18" s="639"/>
      <c r="AI18" s="639"/>
      <c r="AJ18" s="639"/>
      <c r="AK18" s="639"/>
      <c r="AL18" s="640">
        <v>0.3</v>
      </c>
      <c r="AM18" s="641"/>
      <c r="AN18" s="641"/>
      <c r="AO18" s="642"/>
      <c r="AP18" s="632" t="s">
        <v>272</v>
      </c>
      <c r="AQ18" s="633"/>
      <c r="AR18" s="633"/>
      <c r="AS18" s="633"/>
      <c r="AT18" s="633"/>
      <c r="AU18" s="633"/>
      <c r="AV18" s="633"/>
      <c r="AW18" s="633"/>
      <c r="AX18" s="633"/>
      <c r="AY18" s="633"/>
      <c r="AZ18" s="633"/>
      <c r="BA18" s="633"/>
      <c r="BB18" s="633"/>
      <c r="BC18" s="633"/>
      <c r="BD18" s="633"/>
      <c r="BE18" s="633"/>
      <c r="BF18" s="634"/>
      <c r="BG18" s="635" t="s">
        <v>174</v>
      </c>
      <c r="BH18" s="636"/>
      <c r="BI18" s="636"/>
      <c r="BJ18" s="636"/>
      <c r="BK18" s="636"/>
      <c r="BL18" s="636"/>
      <c r="BM18" s="636"/>
      <c r="BN18" s="637"/>
      <c r="BO18" s="638" t="s">
        <v>236</v>
      </c>
      <c r="BP18" s="638"/>
      <c r="BQ18" s="638"/>
      <c r="BR18" s="638"/>
      <c r="BS18" s="644" t="s">
        <v>174</v>
      </c>
      <c r="BT18" s="636"/>
      <c r="BU18" s="636"/>
      <c r="BV18" s="636"/>
      <c r="BW18" s="636"/>
      <c r="BX18" s="636"/>
      <c r="BY18" s="636"/>
      <c r="BZ18" s="636"/>
      <c r="CA18" s="636"/>
      <c r="CB18" s="645"/>
      <c r="CD18" s="632" t="s">
        <v>273</v>
      </c>
      <c r="CE18" s="633"/>
      <c r="CF18" s="633"/>
      <c r="CG18" s="633"/>
      <c r="CH18" s="633"/>
      <c r="CI18" s="633"/>
      <c r="CJ18" s="633"/>
      <c r="CK18" s="633"/>
      <c r="CL18" s="633"/>
      <c r="CM18" s="633"/>
      <c r="CN18" s="633"/>
      <c r="CO18" s="633"/>
      <c r="CP18" s="633"/>
      <c r="CQ18" s="634"/>
      <c r="CR18" s="635" t="s">
        <v>236</v>
      </c>
      <c r="CS18" s="636"/>
      <c r="CT18" s="636"/>
      <c r="CU18" s="636"/>
      <c r="CV18" s="636"/>
      <c r="CW18" s="636"/>
      <c r="CX18" s="636"/>
      <c r="CY18" s="637"/>
      <c r="CZ18" s="638" t="s">
        <v>236</v>
      </c>
      <c r="DA18" s="638"/>
      <c r="DB18" s="638"/>
      <c r="DC18" s="638"/>
      <c r="DD18" s="644" t="s">
        <v>236</v>
      </c>
      <c r="DE18" s="636"/>
      <c r="DF18" s="636"/>
      <c r="DG18" s="636"/>
      <c r="DH18" s="636"/>
      <c r="DI18" s="636"/>
      <c r="DJ18" s="636"/>
      <c r="DK18" s="636"/>
      <c r="DL18" s="636"/>
      <c r="DM18" s="636"/>
      <c r="DN18" s="636"/>
      <c r="DO18" s="636"/>
      <c r="DP18" s="637"/>
      <c r="DQ18" s="644" t="s">
        <v>236</v>
      </c>
      <c r="DR18" s="636"/>
      <c r="DS18" s="636"/>
      <c r="DT18" s="636"/>
      <c r="DU18" s="636"/>
      <c r="DV18" s="636"/>
      <c r="DW18" s="636"/>
      <c r="DX18" s="636"/>
      <c r="DY18" s="636"/>
      <c r="DZ18" s="636"/>
      <c r="EA18" s="636"/>
      <c r="EB18" s="636"/>
      <c r="EC18" s="645"/>
    </row>
    <row r="19" spans="2:133" ht="11.25" customHeight="1" x14ac:dyDescent="0.15">
      <c r="B19" s="632" t="s">
        <v>274</v>
      </c>
      <c r="C19" s="633"/>
      <c r="D19" s="633"/>
      <c r="E19" s="633"/>
      <c r="F19" s="633"/>
      <c r="G19" s="633"/>
      <c r="H19" s="633"/>
      <c r="I19" s="633"/>
      <c r="J19" s="633"/>
      <c r="K19" s="633"/>
      <c r="L19" s="633"/>
      <c r="M19" s="633"/>
      <c r="N19" s="633"/>
      <c r="O19" s="633"/>
      <c r="P19" s="633"/>
      <c r="Q19" s="634"/>
      <c r="R19" s="635">
        <v>803</v>
      </c>
      <c r="S19" s="636"/>
      <c r="T19" s="636"/>
      <c r="U19" s="636"/>
      <c r="V19" s="636"/>
      <c r="W19" s="636"/>
      <c r="X19" s="636"/>
      <c r="Y19" s="637"/>
      <c r="Z19" s="638">
        <v>0</v>
      </c>
      <c r="AA19" s="638"/>
      <c r="AB19" s="638"/>
      <c r="AC19" s="638"/>
      <c r="AD19" s="639">
        <v>803</v>
      </c>
      <c r="AE19" s="639"/>
      <c r="AF19" s="639"/>
      <c r="AG19" s="639"/>
      <c r="AH19" s="639"/>
      <c r="AI19" s="639"/>
      <c r="AJ19" s="639"/>
      <c r="AK19" s="639"/>
      <c r="AL19" s="640">
        <v>0</v>
      </c>
      <c r="AM19" s="641"/>
      <c r="AN19" s="641"/>
      <c r="AO19" s="642"/>
      <c r="AP19" s="632" t="s">
        <v>275</v>
      </c>
      <c r="AQ19" s="633"/>
      <c r="AR19" s="633"/>
      <c r="AS19" s="633"/>
      <c r="AT19" s="633"/>
      <c r="AU19" s="633"/>
      <c r="AV19" s="633"/>
      <c r="AW19" s="633"/>
      <c r="AX19" s="633"/>
      <c r="AY19" s="633"/>
      <c r="AZ19" s="633"/>
      <c r="BA19" s="633"/>
      <c r="BB19" s="633"/>
      <c r="BC19" s="633"/>
      <c r="BD19" s="633"/>
      <c r="BE19" s="633"/>
      <c r="BF19" s="634"/>
      <c r="BG19" s="635" t="s">
        <v>174</v>
      </c>
      <c r="BH19" s="636"/>
      <c r="BI19" s="636"/>
      <c r="BJ19" s="636"/>
      <c r="BK19" s="636"/>
      <c r="BL19" s="636"/>
      <c r="BM19" s="636"/>
      <c r="BN19" s="637"/>
      <c r="BO19" s="638" t="s">
        <v>236</v>
      </c>
      <c r="BP19" s="638"/>
      <c r="BQ19" s="638"/>
      <c r="BR19" s="638"/>
      <c r="BS19" s="644" t="s">
        <v>174</v>
      </c>
      <c r="BT19" s="636"/>
      <c r="BU19" s="636"/>
      <c r="BV19" s="636"/>
      <c r="BW19" s="636"/>
      <c r="BX19" s="636"/>
      <c r="BY19" s="636"/>
      <c r="BZ19" s="636"/>
      <c r="CA19" s="636"/>
      <c r="CB19" s="645"/>
      <c r="CD19" s="632" t="s">
        <v>276</v>
      </c>
      <c r="CE19" s="633"/>
      <c r="CF19" s="633"/>
      <c r="CG19" s="633"/>
      <c r="CH19" s="633"/>
      <c r="CI19" s="633"/>
      <c r="CJ19" s="633"/>
      <c r="CK19" s="633"/>
      <c r="CL19" s="633"/>
      <c r="CM19" s="633"/>
      <c r="CN19" s="633"/>
      <c r="CO19" s="633"/>
      <c r="CP19" s="633"/>
      <c r="CQ19" s="634"/>
      <c r="CR19" s="635" t="s">
        <v>236</v>
      </c>
      <c r="CS19" s="636"/>
      <c r="CT19" s="636"/>
      <c r="CU19" s="636"/>
      <c r="CV19" s="636"/>
      <c r="CW19" s="636"/>
      <c r="CX19" s="636"/>
      <c r="CY19" s="637"/>
      <c r="CZ19" s="638" t="s">
        <v>174</v>
      </c>
      <c r="DA19" s="638"/>
      <c r="DB19" s="638"/>
      <c r="DC19" s="638"/>
      <c r="DD19" s="644" t="s">
        <v>236</v>
      </c>
      <c r="DE19" s="636"/>
      <c r="DF19" s="636"/>
      <c r="DG19" s="636"/>
      <c r="DH19" s="636"/>
      <c r="DI19" s="636"/>
      <c r="DJ19" s="636"/>
      <c r="DK19" s="636"/>
      <c r="DL19" s="636"/>
      <c r="DM19" s="636"/>
      <c r="DN19" s="636"/>
      <c r="DO19" s="636"/>
      <c r="DP19" s="637"/>
      <c r="DQ19" s="644" t="s">
        <v>174</v>
      </c>
      <c r="DR19" s="636"/>
      <c r="DS19" s="636"/>
      <c r="DT19" s="636"/>
      <c r="DU19" s="636"/>
      <c r="DV19" s="636"/>
      <c r="DW19" s="636"/>
      <c r="DX19" s="636"/>
      <c r="DY19" s="636"/>
      <c r="DZ19" s="636"/>
      <c r="EA19" s="636"/>
      <c r="EB19" s="636"/>
      <c r="EC19" s="645"/>
    </row>
    <row r="20" spans="2:133" ht="11.25" customHeight="1" x14ac:dyDescent="0.15">
      <c r="B20" s="632" t="s">
        <v>277</v>
      </c>
      <c r="C20" s="633"/>
      <c r="D20" s="633"/>
      <c r="E20" s="633"/>
      <c r="F20" s="633"/>
      <c r="G20" s="633"/>
      <c r="H20" s="633"/>
      <c r="I20" s="633"/>
      <c r="J20" s="633"/>
      <c r="K20" s="633"/>
      <c r="L20" s="633"/>
      <c r="M20" s="633"/>
      <c r="N20" s="633"/>
      <c r="O20" s="633"/>
      <c r="P20" s="633"/>
      <c r="Q20" s="634"/>
      <c r="R20" s="635">
        <v>346</v>
      </c>
      <c r="S20" s="636"/>
      <c r="T20" s="636"/>
      <c r="U20" s="636"/>
      <c r="V20" s="636"/>
      <c r="W20" s="636"/>
      <c r="X20" s="636"/>
      <c r="Y20" s="637"/>
      <c r="Z20" s="638">
        <v>0</v>
      </c>
      <c r="AA20" s="638"/>
      <c r="AB20" s="638"/>
      <c r="AC20" s="638"/>
      <c r="AD20" s="639">
        <v>346</v>
      </c>
      <c r="AE20" s="639"/>
      <c r="AF20" s="639"/>
      <c r="AG20" s="639"/>
      <c r="AH20" s="639"/>
      <c r="AI20" s="639"/>
      <c r="AJ20" s="639"/>
      <c r="AK20" s="639"/>
      <c r="AL20" s="640">
        <v>0</v>
      </c>
      <c r="AM20" s="641"/>
      <c r="AN20" s="641"/>
      <c r="AO20" s="642"/>
      <c r="AP20" s="632" t="s">
        <v>278</v>
      </c>
      <c r="AQ20" s="633"/>
      <c r="AR20" s="633"/>
      <c r="AS20" s="633"/>
      <c r="AT20" s="633"/>
      <c r="AU20" s="633"/>
      <c r="AV20" s="633"/>
      <c r="AW20" s="633"/>
      <c r="AX20" s="633"/>
      <c r="AY20" s="633"/>
      <c r="AZ20" s="633"/>
      <c r="BA20" s="633"/>
      <c r="BB20" s="633"/>
      <c r="BC20" s="633"/>
      <c r="BD20" s="633"/>
      <c r="BE20" s="633"/>
      <c r="BF20" s="634"/>
      <c r="BG20" s="635" t="s">
        <v>236</v>
      </c>
      <c r="BH20" s="636"/>
      <c r="BI20" s="636"/>
      <c r="BJ20" s="636"/>
      <c r="BK20" s="636"/>
      <c r="BL20" s="636"/>
      <c r="BM20" s="636"/>
      <c r="BN20" s="637"/>
      <c r="BO20" s="638" t="s">
        <v>174</v>
      </c>
      <c r="BP20" s="638"/>
      <c r="BQ20" s="638"/>
      <c r="BR20" s="638"/>
      <c r="BS20" s="644" t="s">
        <v>236</v>
      </c>
      <c r="BT20" s="636"/>
      <c r="BU20" s="636"/>
      <c r="BV20" s="636"/>
      <c r="BW20" s="636"/>
      <c r="BX20" s="636"/>
      <c r="BY20" s="636"/>
      <c r="BZ20" s="636"/>
      <c r="CA20" s="636"/>
      <c r="CB20" s="645"/>
      <c r="CD20" s="632" t="s">
        <v>279</v>
      </c>
      <c r="CE20" s="633"/>
      <c r="CF20" s="633"/>
      <c r="CG20" s="633"/>
      <c r="CH20" s="633"/>
      <c r="CI20" s="633"/>
      <c r="CJ20" s="633"/>
      <c r="CK20" s="633"/>
      <c r="CL20" s="633"/>
      <c r="CM20" s="633"/>
      <c r="CN20" s="633"/>
      <c r="CO20" s="633"/>
      <c r="CP20" s="633"/>
      <c r="CQ20" s="634"/>
      <c r="CR20" s="635">
        <v>8092714</v>
      </c>
      <c r="CS20" s="636"/>
      <c r="CT20" s="636"/>
      <c r="CU20" s="636"/>
      <c r="CV20" s="636"/>
      <c r="CW20" s="636"/>
      <c r="CX20" s="636"/>
      <c r="CY20" s="637"/>
      <c r="CZ20" s="638">
        <v>100</v>
      </c>
      <c r="DA20" s="638"/>
      <c r="DB20" s="638"/>
      <c r="DC20" s="638"/>
      <c r="DD20" s="644">
        <v>1991248</v>
      </c>
      <c r="DE20" s="636"/>
      <c r="DF20" s="636"/>
      <c r="DG20" s="636"/>
      <c r="DH20" s="636"/>
      <c r="DI20" s="636"/>
      <c r="DJ20" s="636"/>
      <c r="DK20" s="636"/>
      <c r="DL20" s="636"/>
      <c r="DM20" s="636"/>
      <c r="DN20" s="636"/>
      <c r="DO20" s="636"/>
      <c r="DP20" s="637"/>
      <c r="DQ20" s="644">
        <v>4890904</v>
      </c>
      <c r="DR20" s="636"/>
      <c r="DS20" s="636"/>
      <c r="DT20" s="636"/>
      <c r="DU20" s="636"/>
      <c r="DV20" s="636"/>
      <c r="DW20" s="636"/>
      <c r="DX20" s="636"/>
      <c r="DY20" s="636"/>
      <c r="DZ20" s="636"/>
      <c r="EA20" s="636"/>
      <c r="EB20" s="636"/>
      <c r="EC20" s="645"/>
    </row>
    <row r="21" spans="2:133" ht="11.25" customHeight="1" x14ac:dyDescent="0.15">
      <c r="B21" s="632" t="s">
        <v>280</v>
      </c>
      <c r="C21" s="633"/>
      <c r="D21" s="633"/>
      <c r="E21" s="633"/>
      <c r="F21" s="633"/>
      <c r="G21" s="633"/>
      <c r="H21" s="633"/>
      <c r="I21" s="633"/>
      <c r="J21" s="633"/>
      <c r="K21" s="633"/>
      <c r="L21" s="633"/>
      <c r="M21" s="633"/>
      <c r="N21" s="633"/>
      <c r="O21" s="633"/>
      <c r="P21" s="633"/>
      <c r="Q21" s="634"/>
      <c r="R21" s="635">
        <v>19934</v>
      </c>
      <c r="S21" s="636"/>
      <c r="T21" s="636"/>
      <c r="U21" s="636"/>
      <c r="V21" s="636"/>
      <c r="W21" s="636"/>
      <c r="X21" s="636"/>
      <c r="Y21" s="637"/>
      <c r="Z21" s="638">
        <v>0.2</v>
      </c>
      <c r="AA21" s="638"/>
      <c r="AB21" s="638"/>
      <c r="AC21" s="638"/>
      <c r="AD21" s="639">
        <v>19934</v>
      </c>
      <c r="AE21" s="639"/>
      <c r="AF21" s="639"/>
      <c r="AG21" s="639"/>
      <c r="AH21" s="639"/>
      <c r="AI21" s="639"/>
      <c r="AJ21" s="639"/>
      <c r="AK21" s="639"/>
      <c r="AL21" s="640">
        <v>0.5</v>
      </c>
      <c r="AM21" s="641"/>
      <c r="AN21" s="641"/>
      <c r="AO21" s="642"/>
      <c r="AP21" s="632" t="s">
        <v>281</v>
      </c>
      <c r="AQ21" s="648"/>
      <c r="AR21" s="648"/>
      <c r="AS21" s="648"/>
      <c r="AT21" s="648"/>
      <c r="AU21" s="648"/>
      <c r="AV21" s="648"/>
      <c r="AW21" s="648"/>
      <c r="AX21" s="648"/>
      <c r="AY21" s="648"/>
      <c r="AZ21" s="648"/>
      <c r="BA21" s="648"/>
      <c r="BB21" s="648"/>
      <c r="BC21" s="648"/>
      <c r="BD21" s="648"/>
      <c r="BE21" s="648"/>
      <c r="BF21" s="649"/>
      <c r="BG21" s="635" t="s">
        <v>174</v>
      </c>
      <c r="BH21" s="636"/>
      <c r="BI21" s="636"/>
      <c r="BJ21" s="636"/>
      <c r="BK21" s="636"/>
      <c r="BL21" s="636"/>
      <c r="BM21" s="636"/>
      <c r="BN21" s="637"/>
      <c r="BO21" s="638" t="s">
        <v>174</v>
      </c>
      <c r="BP21" s="638"/>
      <c r="BQ21" s="638"/>
      <c r="BR21" s="638"/>
      <c r="BS21" s="644" t="s">
        <v>174</v>
      </c>
      <c r="BT21" s="636"/>
      <c r="BU21" s="636"/>
      <c r="BV21" s="636"/>
      <c r="BW21" s="636"/>
      <c r="BX21" s="636"/>
      <c r="BY21" s="636"/>
      <c r="BZ21" s="636"/>
      <c r="CA21" s="636"/>
      <c r="CB21" s="645"/>
      <c r="CD21" s="653"/>
      <c r="CE21" s="654"/>
      <c r="CF21" s="654"/>
      <c r="CG21" s="654"/>
      <c r="CH21" s="654"/>
      <c r="CI21" s="654"/>
      <c r="CJ21" s="654"/>
      <c r="CK21" s="654"/>
      <c r="CL21" s="654"/>
      <c r="CM21" s="654"/>
      <c r="CN21" s="654"/>
      <c r="CO21" s="654"/>
      <c r="CP21" s="654"/>
      <c r="CQ21" s="655"/>
      <c r="CR21" s="656"/>
      <c r="CS21" s="651"/>
      <c r="CT21" s="651"/>
      <c r="CU21" s="651"/>
      <c r="CV21" s="651"/>
      <c r="CW21" s="651"/>
      <c r="CX21" s="651"/>
      <c r="CY21" s="657"/>
      <c r="CZ21" s="658"/>
      <c r="DA21" s="658"/>
      <c r="DB21" s="658"/>
      <c r="DC21" s="658"/>
      <c r="DD21" s="650"/>
      <c r="DE21" s="651"/>
      <c r="DF21" s="651"/>
      <c r="DG21" s="651"/>
      <c r="DH21" s="651"/>
      <c r="DI21" s="651"/>
      <c r="DJ21" s="651"/>
      <c r="DK21" s="651"/>
      <c r="DL21" s="651"/>
      <c r="DM21" s="651"/>
      <c r="DN21" s="651"/>
      <c r="DO21" s="651"/>
      <c r="DP21" s="657"/>
      <c r="DQ21" s="650"/>
      <c r="DR21" s="651"/>
      <c r="DS21" s="651"/>
      <c r="DT21" s="651"/>
      <c r="DU21" s="651"/>
      <c r="DV21" s="651"/>
      <c r="DW21" s="651"/>
      <c r="DX21" s="651"/>
      <c r="DY21" s="651"/>
      <c r="DZ21" s="651"/>
      <c r="EA21" s="651"/>
      <c r="EB21" s="651"/>
      <c r="EC21" s="652"/>
    </row>
    <row r="22" spans="2:133" ht="11.25" customHeight="1" x14ac:dyDescent="0.15">
      <c r="B22" s="632" t="s">
        <v>282</v>
      </c>
      <c r="C22" s="633"/>
      <c r="D22" s="633"/>
      <c r="E22" s="633"/>
      <c r="F22" s="633"/>
      <c r="G22" s="633"/>
      <c r="H22" s="633"/>
      <c r="I22" s="633"/>
      <c r="J22" s="633"/>
      <c r="K22" s="633"/>
      <c r="L22" s="633"/>
      <c r="M22" s="633"/>
      <c r="N22" s="633"/>
      <c r="O22" s="633"/>
      <c r="P22" s="633"/>
      <c r="Q22" s="634"/>
      <c r="R22" s="635">
        <v>1719997</v>
      </c>
      <c r="S22" s="636"/>
      <c r="T22" s="636"/>
      <c r="U22" s="636"/>
      <c r="V22" s="636"/>
      <c r="W22" s="636"/>
      <c r="X22" s="636"/>
      <c r="Y22" s="637"/>
      <c r="Z22" s="638">
        <v>21</v>
      </c>
      <c r="AA22" s="638"/>
      <c r="AB22" s="638"/>
      <c r="AC22" s="638"/>
      <c r="AD22" s="639">
        <v>1600289</v>
      </c>
      <c r="AE22" s="639"/>
      <c r="AF22" s="639"/>
      <c r="AG22" s="639"/>
      <c r="AH22" s="639"/>
      <c r="AI22" s="639"/>
      <c r="AJ22" s="639"/>
      <c r="AK22" s="639"/>
      <c r="AL22" s="640">
        <v>39.700000000000003</v>
      </c>
      <c r="AM22" s="641"/>
      <c r="AN22" s="641"/>
      <c r="AO22" s="642"/>
      <c r="AP22" s="632" t="s">
        <v>283</v>
      </c>
      <c r="AQ22" s="648"/>
      <c r="AR22" s="648"/>
      <c r="AS22" s="648"/>
      <c r="AT22" s="648"/>
      <c r="AU22" s="648"/>
      <c r="AV22" s="648"/>
      <c r="AW22" s="648"/>
      <c r="AX22" s="648"/>
      <c r="AY22" s="648"/>
      <c r="AZ22" s="648"/>
      <c r="BA22" s="648"/>
      <c r="BB22" s="648"/>
      <c r="BC22" s="648"/>
      <c r="BD22" s="648"/>
      <c r="BE22" s="648"/>
      <c r="BF22" s="649"/>
      <c r="BG22" s="635" t="s">
        <v>174</v>
      </c>
      <c r="BH22" s="636"/>
      <c r="BI22" s="636"/>
      <c r="BJ22" s="636"/>
      <c r="BK22" s="636"/>
      <c r="BL22" s="636"/>
      <c r="BM22" s="636"/>
      <c r="BN22" s="637"/>
      <c r="BO22" s="638" t="s">
        <v>236</v>
      </c>
      <c r="BP22" s="638"/>
      <c r="BQ22" s="638"/>
      <c r="BR22" s="638"/>
      <c r="BS22" s="644" t="s">
        <v>236</v>
      </c>
      <c r="BT22" s="636"/>
      <c r="BU22" s="636"/>
      <c r="BV22" s="636"/>
      <c r="BW22" s="636"/>
      <c r="BX22" s="636"/>
      <c r="BY22" s="636"/>
      <c r="BZ22" s="636"/>
      <c r="CA22" s="636"/>
      <c r="CB22" s="645"/>
      <c r="CD22" s="617" t="s">
        <v>284</v>
      </c>
      <c r="CE22" s="618"/>
      <c r="CF22" s="618"/>
      <c r="CG22" s="618"/>
      <c r="CH22" s="618"/>
      <c r="CI22" s="618"/>
      <c r="CJ22" s="618"/>
      <c r="CK22" s="618"/>
      <c r="CL22" s="618"/>
      <c r="CM22" s="618"/>
      <c r="CN22" s="618"/>
      <c r="CO22" s="618"/>
      <c r="CP22" s="618"/>
      <c r="CQ22" s="618"/>
      <c r="CR22" s="618"/>
      <c r="CS22" s="618"/>
      <c r="CT22" s="618"/>
      <c r="CU22" s="618"/>
      <c r="CV22" s="618"/>
      <c r="CW22" s="618"/>
      <c r="CX22" s="618"/>
      <c r="CY22" s="618"/>
      <c r="CZ22" s="618"/>
      <c r="DA22" s="618"/>
      <c r="DB22" s="618"/>
      <c r="DC22" s="618"/>
      <c r="DD22" s="618"/>
      <c r="DE22" s="618"/>
      <c r="DF22" s="618"/>
      <c r="DG22" s="618"/>
      <c r="DH22" s="618"/>
      <c r="DI22" s="618"/>
      <c r="DJ22" s="618"/>
      <c r="DK22" s="618"/>
      <c r="DL22" s="618"/>
      <c r="DM22" s="618"/>
      <c r="DN22" s="618"/>
      <c r="DO22" s="618"/>
      <c r="DP22" s="618"/>
      <c r="DQ22" s="618"/>
      <c r="DR22" s="618"/>
      <c r="DS22" s="618"/>
      <c r="DT22" s="618"/>
      <c r="DU22" s="618"/>
      <c r="DV22" s="618"/>
      <c r="DW22" s="618"/>
      <c r="DX22" s="618"/>
      <c r="DY22" s="618"/>
      <c r="DZ22" s="618"/>
      <c r="EA22" s="618"/>
      <c r="EB22" s="618"/>
      <c r="EC22" s="619"/>
    </row>
    <row r="23" spans="2:133" ht="11.25" customHeight="1" x14ac:dyDescent="0.15">
      <c r="B23" s="632" t="s">
        <v>285</v>
      </c>
      <c r="C23" s="633"/>
      <c r="D23" s="633"/>
      <c r="E23" s="633"/>
      <c r="F23" s="633"/>
      <c r="G23" s="633"/>
      <c r="H23" s="633"/>
      <c r="I23" s="633"/>
      <c r="J23" s="633"/>
      <c r="K23" s="633"/>
      <c r="L23" s="633"/>
      <c r="M23" s="633"/>
      <c r="N23" s="633"/>
      <c r="O23" s="633"/>
      <c r="P23" s="633"/>
      <c r="Q23" s="634"/>
      <c r="R23" s="635">
        <v>1600289</v>
      </c>
      <c r="S23" s="636"/>
      <c r="T23" s="636"/>
      <c r="U23" s="636"/>
      <c r="V23" s="636"/>
      <c r="W23" s="636"/>
      <c r="X23" s="636"/>
      <c r="Y23" s="637"/>
      <c r="Z23" s="638">
        <v>19.5</v>
      </c>
      <c r="AA23" s="638"/>
      <c r="AB23" s="638"/>
      <c r="AC23" s="638"/>
      <c r="AD23" s="639">
        <v>1600289</v>
      </c>
      <c r="AE23" s="639"/>
      <c r="AF23" s="639"/>
      <c r="AG23" s="639"/>
      <c r="AH23" s="639"/>
      <c r="AI23" s="639"/>
      <c r="AJ23" s="639"/>
      <c r="AK23" s="639"/>
      <c r="AL23" s="640">
        <v>39.700000000000003</v>
      </c>
      <c r="AM23" s="641"/>
      <c r="AN23" s="641"/>
      <c r="AO23" s="642"/>
      <c r="AP23" s="632" t="s">
        <v>286</v>
      </c>
      <c r="AQ23" s="648"/>
      <c r="AR23" s="648"/>
      <c r="AS23" s="648"/>
      <c r="AT23" s="648"/>
      <c r="AU23" s="648"/>
      <c r="AV23" s="648"/>
      <c r="AW23" s="648"/>
      <c r="AX23" s="648"/>
      <c r="AY23" s="648"/>
      <c r="AZ23" s="648"/>
      <c r="BA23" s="648"/>
      <c r="BB23" s="648"/>
      <c r="BC23" s="648"/>
      <c r="BD23" s="648"/>
      <c r="BE23" s="648"/>
      <c r="BF23" s="649"/>
      <c r="BG23" s="635" t="s">
        <v>174</v>
      </c>
      <c r="BH23" s="636"/>
      <c r="BI23" s="636"/>
      <c r="BJ23" s="636"/>
      <c r="BK23" s="636"/>
      <c r="BL23" s="636"/>
      <c r="BM23" s="636"/>
      <c r="BN23" s="637"/>
      <c r="BO23" s="638" t="s">
        <v>236</v>
      </c>
      <c r="BP23" s="638"/>
      <c r="BQ23" s="638"/>
      <c r="BR23" s="638"/>
      <c r="BS23" s="644" t="s">
        <v>174</v>
      </c>
      <c r="BT23" s="636"/>
      <c r="BU23" s="636"/>
      <c r="BV23" s="636"/>
      <c r="BW23" s="636"/>
      <c r="BX23" s="636"/>
      <c r="BY23" s="636"/>
      <c r="BZ23" s="636"/>
      <c r="CA23" s="636"/>
      <c r="CB23" s="645"/>
      <c r="CD23" s="617" t="s">
        <v>224</v>
      </c>
      <c r="CE23" s="618"/>
      <c r="CF23" s="618"/>
      <c r="CG23" s="618"/>
      <c r="CH23" s="618"/>
      <c r="CI23" s="618"/>
      <c r="CJ23" s="618"/>
      <c r="CK23" s="618"/>
      <c r="CL23" s="618"/>
      <c r="CM23" s="618"/>
      <c r="CN23" s="618"/>
      <c r="CO23" s="618"/>
      <c r="CP23" s="618"/>
      <c r="CQ23" s="619"/>
      <c r="CR23" s="617" t="s">
        <v>287</v>
      </c>
      <c r="CS23" s="618"/>
      <c r="CT23" s="618"/>
      <c r="CU23" s="618"/>
      <c r="CV23" s="618"/>
      <c r="CW23" s="618"/>
      <c r="CX23" s="618"/>
      <c r="CY23" s="619"/>
      <c r="CZ23" s="617" t="s">
        <v>288</v>
      </c>
      <c r="DA23" s="618"/>
      <c r="DB23" s="618"/>
      <c r="DC23" s="619"/>
      <c r="DD23" s="617" t="s">
        <v>289</v>
      </c>
      <c r="DE23" s="618"/>
      <c r="DF23" s="618"/>
      <c r="DG23" s="618"/>
      <c r="DH23" s="618"/>
      <c r="DI23" s="618"/>
      <c r="DJ23" s="618"/>
      <c r="DK23" s="619"/>
      <c r="DL23" s="659" t="s">
        <v>290</v>
      </c>
      <c r="DM23" s="660"/>
      <c r="DN23" s="660"/>
      <c r="DO23" s="660"/>
      <c r="DP23" s="660"/>
      <c r="DQ23" s="660"/>
      <c r="DR23" s="660"/>
      <c r="DS23" s="660"/>
      <c r="DT23" s="660"/>
      <c r="DU23" s="660"/>
      <c r="DV23" s="661"/>
      <c r="DW23" s="617" t="s">
        <v>291</v>
      </c>
      <c r="DX23" s="618"/>
      <c r="DY23" s="618"/>
      <c r="DZ23" s="618"/>
      <c r="EA23" s="618"/>
      <c r="EB23" s="618"/>
      <c r="EC23" s="619"/>
    </row>
    <row r="24" spans="2:133" ht="11.25" customHeight="1" x14ac:dyDescent="0.15">
      <c r="B24" s="632" t="s">
        <v>292</v>
      </c>
      <c r="C24" s="633"/>
      <c r="D24" s="633"/>
      <c r="E24" s="633"/>
      <c r="F24" s="633"/>
      <c r="G24" s="633"/>
      <c r="H24" s="633"/>
      <c r="I24" s="633"/>
      <c r="J24" s="633"/>
      <c r="K24" s="633"/>
      <c r="L24" s="633"/>
      <c r="M24" s="633"/>
      <c r="N24" s="633"/>
      <c r="O24" s="633"/>
      <c r="P24" s="633"/>
      <c r="Q24" s="634"/>
      <c r="R24" s="635">
        <v>119708</v>
      </c>
      <c r="S24" s="636"/>
      <c r="T24" s="636"/>
      <c r="U24" s="636"/>
      <c r="V24" s="636"/>
      <c r="W24" s="636"/>
      <c r="X24" s="636"/>
      <c r="Y24" s="637"/>
      <c r="Z24" s="638">
        <v>1.5</v>
      </c>
      <c r="AA24" s="638"/>
      <c r="AB24" s="638"/>
      <c r="AC24" s="638"/>
      <c r="AD24" s="639" t="s">
        <v>236</v>
      </c>
      <c r="AE24" s="639"/>
      <c r="AF24" s="639"/>
      <c r="AG24" s="639"/>
      <c r="AH24" s="639"/>
      <c r="AI24" s="639"/>
      <c r="AJ24" s="639"/>
      <c r="AK24" s="639"/>
      <c r="AL24" s="640" t="s">
        <v>236</v>
      </c>
      <c r="AM24" s="641"/>
      <c r="AN24" s="641"/>
      <c r="AO24" s="642"/>
      <c r="AP24" s="632" t="s">
        <v>293</v>
      </c>
      <c r="AQ24" s="648"/>
      <c r="AR24" s="648"/>
      <c r="AS24" s="648"/>
      <c r="AT24" s="648"/>
      <c r="AU24" s="648"/>
      <c r="AV24" s="648"/>
      <c r="AW24" s="648"/>
      <c r="AX24" s="648"/>
      <c r="AY24" s="648"/>
      <c r="AZ24" s="648"/>
      <c r="BA24" s="648"/>
      <c r="BB24" s="648"/>
      <c r="BC24" s="648"/>
      <c r="BD24" s="648"/>
      <c r="BE24" s="648"/>
      <c r="BF24" s="649"/>
      <c r="BG24" s="635" t="s">
        <v>174</v>
      </c>
      <c r="BH24" s="636"/>
      <c r="BI24" s="636"/>
      <c r="BJ24" s="636"/>
      <c r="BK24" s="636"/>
      <c r="BL24" s="636"/>
      <c r="BM24" s="636"/>
      <c r="BN24" s="637"/>
      <c r="BO24" s="638" t="s">
        <v>236</v>
      </c>
      <c r="BP24" s="638"/>
      <c r="BQ24" s="638"/>
      <c r="BR24" s="638"/>
      <c r="BS24" s="644" t="s">
        <v>174</v>
      </c>
      <c r="BT24" s="636"/>
      <c r="BU24" s="636"/>
      <c r="BV24" s="636"/>
      <c r="BW24" s="636"/>
      <c r="BX24" s="636"/>
      <c r="BY24" s="636"/>
      <c r="BZ24" s="636"/>
      <c r="CA24" s="636"/>
      <c r="CB24" s="645"/>
      <c r="CD24" s="621" t="s">
        <v>294</v>
      </c>
      <c r="CE24" s="622"/>
      <c r="CF24" s="622"/>
      <c r="CG24" s="622"/>
      <c r="CH24" s="622"/>
      <c r="CI24" s="622"/>
      <c r="CJ24" s="622"/>
      <c r="CK24" s="622"/>
      <c r="CL24" s="622"/>
      <c r="CM24" s="622"/>
      <c r="CN24" s="622"/>
      <c r="CO24" s="622"/>
      <c r="CP24" s="622"/>
      <c r="CQ24" s="623"/>
      <c r="CR24" s="624">
        <v>2726231</v>
      </c>
      <c r="CS24" s="625"/>
      <c r="CT24" s="625"/>
      <c r="CU24" s="625"/>
      <c r="CV24" s="625"/>
      <c r="CW24" s="625"/>
      <c r="CX24" s="625"/>
      <c r="CY24" s="626"/>
      <c r="CZ24" s="629">
        <v>33.700000000000003</v>
      </c>
      <c r="DA24" s="630"/>
      <c r="DB24" s="630"/>
      <c r="DC24" s="646"/>
      <c r="DD24" s="662">
        <v>1793109</v>
      </c>
      <c r="DE24" s="625"/>
      <c r="DF24" s="625"/>
      <c r="DG24" s="625"/>
      <c r="DH24" s="625"/>
      <c r="DI24" s="625"/>
      <c r="DJ24" s="625"/>
      <c r="DK24" s="626"/>
      <c r="DL24" s="662">
        <v>1749463</v>
      </c>
      <c r="DM24" s="625"/>
      <c r="DN24" s="625"/>
      <c r="DO24" s="625"/>
      <c r="DP24" s="625"/>
      <c r="DQ24" s="625"/>
      <c r="DR24" s="625"/>
      <c r="DS24" s="625"/>
      <c r="DT24" s="625"/>
      <c r="DU24" s="625"/>
      <c r="DV24" s="626"/>
      <c r="DW24" s="629">
        <v>41.3</v>
      </c>
      <c r="DX24" s="630"/>
      <c r="DY24" s="630"/>
      <c r="DZ24" s="630"/>
      <c r="EA24" s="630"/>
      <c r="EB24" s="630"/>
      <c r="EC24" s="631"/>
    </row>
    <row r="25" spans="2:133" ht="11.25" customHeight="1" x14ac:dyDescent="0.15">
      <c r="B25" s="632" t="s">
        <v>295</v>
      </c>
      <c r="C25" s="633"/>
      <c r="D25" s="633"/>
      <c r="E25" s="633"/>
      <c r="F25" s="633"/>
      <c r="G25" s="633"/>
      <c r="H25" s="633"/>
      <c r="I25" s="633"/>
      <c r="J25" s="633"/>
      <c r="K25" s="633"/>
      <c r="L25" s="633"/>
      <c r="M25" s="633"/>
      <c r="N25" s="633"/>
      <c r="O25" s="633"/>
      <c r="P25" s="633"/>
      <c r="Q25" s="634"/>
      <c r="R25" s="635" t="s">
        <v>236</v>
      </c>
      <c r="S25" s="636"/>
      <c r="T25" s="636"/>
      <c r="U25" s="636"/>
      <c r="V25" s="636"/>
      <c r="W25" s="636"/>
      <c r="X25" s="636"/>
      <c r="Y25" s="637"/>
      <c r="Z25" s="638" t="s">
        <v>174</v>
      </c>
      <c r="AA25" s="638"/>
      <c r="AB25" s="638"/>
      <c r="AC25" s="638"/>
      <c r="AD25" s="639" t="s">
        <v>174</v>
      </c>
      <c r="AE25" s="639"/>
      <c r="AF25" s="639"/>
      <c r="AG25" s="639"/>
      <c r="AH25" s="639"/>
      <c r="AI25" s="639"/>
      <c r="AJ25" s="639"/>
      <c r="AK25" s="639"/>
      <c r="AL25" s="640" t="s">
        <v>236</v>
      </c>
      <c r="AM25" s="641"/>
      <c r="AN25" s="641"/>
      <c r="AO25" s="642"/>
      <c r="AP25" s="632" t="s">
        <v>296</v>
      </c>
      <c r="AQ25" s="648"/>
      <c r="AR25" s="648"/>
      <c r="AS25" s="648"/>
      <c r="AT25" s="648"/>
      <c r="AU25" s="648"/>
      <c r="AV25" s="648"/>
      <c r="AW25" s="648"/>
      <c r="AX25" s="648"/>
      <c r="AY25" s="648"/>
      <c r="AZ25" s="648"/>
      <c r="BA25" s="648"/>
      <c r="BB25" s="648"/>
      <c r="BC25" s="648"/>
      <c r="BD25" s="648"/>
      <c r="BE25" s="648"/>
      <c r="BF25" s="649"/>
      <c r="BG25" s="635" t="s">
        <v>263</v>
      </c>
      <c r="BH25" s="636"/>
      <c r="BI25" s="636"/>
      <c r="BJ25" s="636"/>
      <c r="BK25" s="636"/>
      <c r="BL25" s="636"/>
      <c r="BM25" s="636"/>
      <c r="BN25" s="637"/>
      <c r="BO25" s="638" t="s">
        <v>174</v>
      </c>
      <c r="BP25" s="638"/>
      <c r="BQ25" s="638"/>
      <c r="BR25" s="638"/>
      <c r="BS25" s="644" t="s">
        <v>236</v>
      </c>
      <c r="BT25" s="636"/>
      <c r="BU25" s="636"/>
      <c r="BV25" s="636"/>
      <c r="BW25" s="636"/>
      <c r="BX25" s="636"/>
      <c r="BY25" s="636"/>
      <c r="BZ25" s="636"/>
      <c r="CA25" s="636"/>
      <c r="CB25" s="645"/>
      <c r="CD25" s="632" t="s">
        <v>297</v>
      </c>
      <c r="CE25" s="633"/>
      <c r="CF25" s="633"/>
      <c r="CG25" s="633"/>
      <c r="CH25" s="633"/>
      <c r="CI25" s="633"/>
      <c r="CJ25" s="633"/>
      <c r="CK25" s="633"/>
      <c r="CL25" s="633"/>
      <c r="CM25" s="633"/>
      <c r="CN25" s="633"/>
      <c r="CO25" s="633"/>
      <c r="CP25" s="633"/>
      <c r="CQ25" s="634"/>
      <c r="CR25" s="635">
        <v>1001502</v>
      </c>
      <c r="CS25" s="665"/>
      <c r="CT25" s="665"/>
      <c r="CU25" s="665"/>
      <c r="CV25" s="665"/>
      <c r="CW25" s="665"/>
      <c r="CX25" s="665"/>
      <c r="CY25" s="666"/>
      <c r="CZ25" s="640">
        <v>12.4</v>
      </c>
      <c r="DA25" s="663"/>
      <c r="DB25" s="663"/>
      <c r="DC25" s="667"/>
      <c r="DD25" s="644">
        <v>933559</v>
      </c>
      <c r="DE25" s="665"/>
      <c r="DF25" s="665"/>
      <c r="DG25" s="665"/>
      <c r="DH25" s="665"/>
      <c r="DI25" s="665"/>
      <c r="DJ25" s="665"/>
      <c r="DK25" s="666"/>
      <c r="DL25" s="644">
        <v>891089</v>
      </c>
      <c r="DM25" s="665"/>
      <c r="DN25" s="665"/>
      <c r="DO25" s="665"/>
      <c r="DP25" s="665"/>
      <c r="DQ25" s="665"/>
      <c r="DR25" s="665"/>
      <c r="DS25" s="665"/>
      <c r="DT25" s="665"/>
      <c r="DU25" s="665"/>
      <c r="DV25" s="666"/>
      <c r="DW25" s="640">
        <v>21</v>
      </c>
      <c r="DX25" s="663"/>
      <c r="DY25" s="663"/>
      <c r="DZ25" s="663"/>
      <c r="EA25" s="663"/>
      <c r="EB25" s="663"/>
      <c r="EC25" s="664"/>
    </row>
    <row r="26" spans="2:133" ht="11.25" customHeight="1" x14ac:dyDescent="0.15">
      <c r="B26" s="632" t="s">
        <v>298</v>
      </c>
      <c r="C26" s="633"/>
      <c r="D26" s="633"/>
      <c r="E26" s="633"/>
      <c r="F26" s="633"/>
      <c r="G26" s="633"/>
      <c r="H26" s="633"/>
      <c r="I26" s="633"/>
      <c r="J26" s="633"/>
      <c r="K26" s="633"/>
      <c r="L26" s="633"/>
      <c r="M26" s="633"/>
      <c r="N26" s="633"/>
      <c r="O26" s="633"/>
      <c r="P26" s="633"/>
      <c r="Q26" s="634"/>
      <c r="R26" s="635">
        <v>4138651</v>
      </c>
      <c r="S26" s="636"/>
      <c r="T26" s="636"/>
      <c r="U26" s="636"/>
      <c r="V26" s="636"/>
      <c r="W26" s="636"/>
      <c r="X26" s="636"/>
      <c r="Y26" s="637"/>
      <c r="Z26" s="638">
        <v>50.5</v>
      </c>
      <c r="AA26" s="638"/>
      <c r="AB26" s="638"/>
      <c r="AC26" s="638"/>
      <c r="AD26" s="639">
        <v>4018943</v>
      </c>
      <c r="AE26" s="639"/>
      <c r="AF26" s="639"/>
      <c r="AG26" s="639"/>
      <c r="AH26" s="639"/>
      <c r="AI26" s="639"/>
      <c r="AJ26" s="639"/>
      <c r="AK26" s="639"/>
      <c r="AL26" s="640">
        <v>99.7</v>
      </c>
      <c r="AM26" s="641"/>
      <c r="AN26" s="641"/>
      <c r="AO26" s="642"/>
      <c r="AP26" s="632" t="s">
        <v>299</v>
      </c>
      <c r="AQ26" s="648"/>
      <c r="AR26" s="648"/>
      <c r="AS26" s="648"/>
      <c r="AT26" s="648"/>
      <c r="AU26" s="648"/>
      <c r="AV26" s="648"/>
      <c r="AW26" s="648"/>
      <c r="AX26" s="648"/>
      <c r="AY26" s="648"/>
      <c r="AZ26" s="648"/>
      <c r="BA26" s="648"/>
      <c r="BB26" s="648"/>
      <c r="BC26" s="648"/>
      <c r="BD26" s="648"/>
      <c r="BE26" s="648"/>
      <c r="BF26" s="649"/>
      <c r="BG26" s="635" t="s">
        <v>236</v>
      </c>
      <c r="BH26" s="636"/>
      <c r="BI26" s="636"/>
      <c r="BJ26" s="636"/>
      <c r="BK26" s="636"/>
      <c r="BL26" s="636"/>
      <c r="BM26" s="636"/>
      <c r="BN26" s="637"/>
      <c r="BO26" s="638" t="s">
        <v>236</v>
      </c>
      <c r="BP26" s="638"/>
      <c r="BQ26" s="638"/>
      <c r="BR26" s="638"/>
      <c r="BS26" s="644" t="s">
        <v>236</v>
      </c>
      <c r="BT26" s="636"/>
      <c r="BU26" s="636"/>
      <c r="BV26" s="636"/>
      <c r="BW26" s="636"/>
      <c r="BX26" s="636"/>
      <c r="BY26" s="636"/>
      <c r="BZ26" s="636"/>
      <c r="CA26" s="636"/>
      <c r="CB26" s="645"/>
      <c r="CD26" s="632" t="s">
        <v>300</v>
      </c>
      <c r="CE26" s="633"/>
      <c r="CF26" s="633"/>
      <c r="CG26" s="633"/>
      <c r="CH26" s="633"/>
      <c r="CI26" s="633"/>
      <c r="CJ26" s="633"/>
      <c r="CK26" s="633"/>
      <c r="CL26" s="633"/>
      <c r="CM26" s="633"/>
      <c r="CN26" s="633"/>
      <c r="CO26" s="633"/>
      <c r="CP26" s="633"/>
      <c r="CQ26" s="634"/>
      <c r="CR26" s="635">
        <v>563703</v>
      </c>
      <c r="CS26" s="636"/>
      <c r="CT26" s="636"/>
      <c r="CU26" s="636"/>
      <c r="CV26" s="636"/>
      <c r="CW26" s="636"/>
      <c r="CX26" s="636"/>
      <c r="CY26" s="637"/>
      <c r="CZ26" s="640">
        <v>7</v>
      </c>
      <c r="DA26" s="663"/>
      <c r="DB26" s="663"/>
      <c r="DC26" s="667"/>
      <c r="DD26" s="644">
        <v>519274</v>
      </c>
      <c r="DE26" s="636"/>
      <c r="DF26" s="636"/>
      <c r="DG26" s="636"/>
      <c r="DH26" s="636"/>
      <c r="DI26" s="636"/>
      <c r="DJ26" s="636"/>
      <c r="DK26" s="637"/>
      <c r="DL26" s="644" t="s">
        <v>236</v>
      </c>
      <c r="DM26" s="636"/>
      <c r="DN26" s="636"/>
      <c r="DO26" s="636"/>
      <c r="DP26" s="636"/>
      <c r="DQ26" s="636"/>
      <c r="DR26" s="636"/>
      <c r="DS26" s="636"/>
      <c r="DT26" s="636"/>
      <c r="DU26" s="636"/>
      <c r="DV26" s="637"/>
      <c r="DW26" s="640" t="s">
        <v>236</v>
      </c>
      <c r="DX26" s="663"/>
      <c r="DY26" s="663"/>
      <c r="DZ26" s="663"/>
      <c r="EA26" s="663"/>
      <c r="EB26" s="663"/>
      <c r="EC26" s="664"/>
    </row>
    <row r="27" spans="2:133" ht="11.25" customHeight="1" x14ac:dyDescent="0.15">
      <c r="B27" s="632" t="s">
        <v>301</v>
      </c>
      <c r="C27" s="633"/>
      <c r="D27" s="633"/>
      <c r="E27" s="633"/>
      <c r="F27" s="633"/>
      <c r="G27" s="633"/>
      <c r="H27" s="633"/>
      <c r="I27" s="633"/>
      <c r="J27" s="633"/>
      <c r="K27" s="633"/>
      <c r="L27" s="633"/>
      <c r="M27" s="633"/>
      <c r="N27" s="633"/>
      <c r="O27" s="633"/>
      <c r="P27" s="633"/>
      <c r="Q27" s="634"/>
      <c r="R27" s="635">
        <v>895</v>
      </c>
      <c r="S27" s="636"/>
      <c r="T27" s="636"/>
      <c r="U27" s="636"/>
      <c r="V27" s="636"/>
      <c r="W27" s="636"/>
      <c r="X27" s="636"/>
      <c r="Y27" s="637"/>
      <c r="Z27" s="638">
        <v>0</v>
      </c>
      <c r="AA27" s="638"/>
      <c r="AB27" s="638"/>
      <c r="AC27" s="638"/>
      <c r="AD27" s="639">
        <v>895</v>
      </c>
      <c r="AE27" s="639"/>
      <c r="AF27" s="639"/>
      <c r="AG27" s="639"/>
      <c r="AH27" s="639"/>
      <c r="AI27" s="639"/>
      <c r="AJ27" s="639"/>
      <c r="AK27" s="639"/>
      <c r="AL27" s="640">
        <v>0</v>
      </c>
      <c r="AM27" s="641"/>
      <c r="AN27" s="641"/>
      <c r="AO27" s="642"/>
      <c r="AP27" s="632" t="s">
        <v>302</v>
      </c>
      <c r="AQ27" s="633"/>
      <c r="AR27" s="633"/>
      <c r="AS27" s="633"/>
      <c r="AT27" s="633"/>
      <c r="AU27" s="633"/>
      <c r="AV27" s="633"/>
      <c r="AW27" s="633"/>
      <c r="AX27" s="633"/>
      <c r="AY27" s="633"/>
      <c r="AZ27" s="633"/>
      <c r="BA27" s="633"/>
      <c r="BB27" s="633"/>
      <c r="BC27" s="633"/>
      <c r="BD27" s="633"/>
      <c r="BE27" s="633"/>
      <c r="BF27" s="634"/>
      <c r="BG27" s="635">
        <v>2028573</v>
      </c>
      <c r="BH27" s="636"/>
      <c r="BI27" s="636"/>
      <c r="BJ27" s="636"/>
      <c r="BK27" s="636"/>
      <c r="BL27" s="636"/>
      <c r="BM27" s="636"/>
      <c r="BN27" s="637"/>
      <c r="BO27" s="638">
        <v>100</v>
      </c>
      <c r="BP27" s="638"/>
      <c r="BQ27" s="638"/>
      <c r="BR27" s="638"/>
      <c r="BS27" s="644">
        <v>39433</v>
      </c>
      <c r="BT27" s="636"/>
      <c r="BU27" s="636"/>
      <c r="BV27" s="636"/>
      <c r="BW27" s="636"/>
      <c r="BX27" s="636"/>
      <c r="BY27" s="636"/>
      <c r="BZ27" s="636"/>
      <c r="CA27" s="636"/>
      <c r="CB27" s="645"/>
      <c r="CD27" s="632" t="s">
        <v>303</v>
      </c>
      <c r="CE27" s="633"/>
      <c r="CF27" s="633"/>
      <c r="CG27" s="633"/>
      <c r="CH27" s="633"/>
      <c r="CI27" s="633"/>
      <c r="CJ27" s="633"/>
      <c r="CK27" s="633"/>
      <c r="CL27" s="633"/>
      <c r="CM27" s="633"/>
      <c r="CN27" s="633"/>
      <c r="CO27" s="633"/>
      <c r="CP27" s="633"/>
      <c r="CQ27" s="634"/>
      <c r="CR27" s="635">
        <v>1220758</v>
      </c>
      <c r="CS27" s="665"/>
      <c r="CT27" s="665"/>
      <c r="CU27" s="665"/>
      <c r="CV27" s="665"/>
      <c r="CW27" s="665"/>
      <c r="CX27" s="665"/>
      <c r="CY27" s="666"/>
      <c r="CZ27" s="640">
        <v>15.1</v>
      </c>
      <c r="DA27" s="663"/>
      <c r="DB27" s="663"/>
      <c r="DC27" s="667"/>
      <c r="DD27" s="644">
        <v>365223</v>
      </c>
      <c r="DE27" s="665"/>
      <c r="DF27" s="665"/>
      <c r="DG27" s="665"/>
      <c r="DH27" s="665"/>
      <c r="DI27" s="665"/>
      <c r="DJ27" s="665"/>
      <c r="DK27" s="666"/>
      <c r="DL27" s="644">
        <v>364047</v>
      </c>
      <c r="DM27" s="665"/>
      <c r="DN27" s="665"/>
      <c r="DO27" s="665"/>
      <c r="DP27" s="665"/>
      <c r="DQ27" s="665"/>
      <c r="DR27" s="665"/>
      <c r="DS27" s="665"/>
      <c r="DT27" s="665"/>
      <c r="DU27" s="665"/>
      <c r="DV27" s="666"/>
      <c r="DW27" s="640">
        <v>8.6</v>
      </c>
      <c r="DX27" s="663"/>
      <c r="DY27" s="663"/>
      <c r="DZ27" s="663"/>
      <c r="EA27" s="663"/>
      <c r="EB27" s="663"/>
      <c r="EC27" s="664"/>
    </row>
    <row r="28" spans="2:133" ht="11.25" customHeight="1" x14ac:dyDescent="0.15">
      <c r="B28" s="632" t="s">
        <v>304</v>
      </c>
      <c r="C28" s="633"/>
      <c r="D28" s="633"/>
      <c r="E28" s="633"/>
      <c r="F28" s="633"/>
      <c r="G28" s="633"/>
      <c r="H28" s="633"/>
      <c r="I28" s="633"/>
      <c r="J28" s="633"/>
      <c r="K28" s="633"/>
      <c r="L28" s="633"/>
      <c r="M28" s="633"/>
      <c r="N28" s="633"/>
      <c r="O28" s="633"/>
      <c r="P28" s="633"/>
      <c r="Q28" s="634"/>
      <c r="R28" s="635">
        <v>35811</v>
      </c>
      <c r="S28" s="636"/>
      <c r="T28" s="636"/>
      <c r="U28" s="636"/>
      <c r="V28" s="636"/>
      <c r="W28" s="636"/>
      <c r="X28" s="636"/>
      <c r="Y28" s="637"/>
      <c r="Z28" s="638">
        <v>0.4</v>
      </c>
      <c r="AA28" s="638"/>
      <c r="AB28" s="638"/>
      <c r="AC28" s="638"/>
      <c r="AD28" s="639" t="s">
        <v>236</v>
      </c>
      <c r="AE28" s="639"/>
      <c r="AF28" s="639"/>
      <c r="AG28" s="639"/>
      <c r="AH28" s="639"/>
      <c r="AI28" s="639"/>
      <c r="AJ28" s="639"/>
      <c r="AK28" s="639"/>
      <c r="AL28" s="640" t="s">
        <v>174</v>
      </c>
      <c r="AM28" s="641"/>
      <c r="AN28" s="641"/>
      <c r="AO28" s="642"/>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38"/>
      <c r="BP28" s="638"/>
      <c r="BQ28" s="638"/>
      <c r="BR28" s="638"/>
      <c r="BS28" s="644"/>
      <c r="BT28" s="636"/>
      <c r="BU28" s="636"/>
      <c r="BV28" s="636"/>
      <c r="BW28" s="636"/>
      <c r="BX28" s="636"/>
      <c r="BY28" s="636"/>
      <c r="BZ28" s="636"/>
      <c r="CA28" s="636"/>
      <c r="CB28" s="645"/>
      <c r="CD28" s="632" t="s">
        <v>305</v>
      </c>
      <c r="CE28" s="633"/>
      <c r="CF28" s="633"/>
      <c r="CG28" s="633"/>
      <c r="CH28" s="633"/>
      <c r="CI28" s="633"/>
      <c r="CJ28" s="633"/>
      <c r="CK28" s="633"/>
      <c r="CL28" s="633"/>
      <c r="CM28" s="633"/>
      <c r="CN28" s="633"/>
      <c r="CO28" s="633"/>
      <c r="CP28" s="633"/>
      <c r="CQ28" s="634"/>
      <c r="CR28" s="635">
        <v>503971</v>
      </c>
      <c r="CS28" s="636"/>
      <c r="CT28" s="636"/>
      <c r="CU28" s="636"/>
      <c r="CV28" s="636"/>
      <c r="CW28" s="636"/>
      <c r="CX28" s="636"/>
      <c r="CY28" s="637"/>
      <c r="CZ28" s="640">
        <v>6.2</v>
      </c>
      <c r="DA28" s="663"/>
      <c r="DB28" s="663"/>
      <c r="DC28" s="667"/>
      <c r="DD28" s="644">
        <v>494327</v>
      </c>
      <c r="DE28" s="636"/>
      <c r="DF28" s="636"/>
      <c r="DG28" s="636"/>
      <c r="DH28" s="636"/>
      <c r="DI28" s="636"/>
      <c r="DJ28" s="636"/>
      <c r="DK28" s="637"/>
      <c r="DL28" s="644">
        <v>494327</v>
      </c>
      <c r="DM28" s="636"/>
      <c r="DN28" s="636"/>
      <c r="DO28" s="636"/>
      <c r="DP28" s="636"/>
      <c r="DQ28" s="636"/>
      <c r="DR28" s="636"/>
      <c r="DS28" s="636"/>
      <c r="DT28" s="636"/>
      <c r="DU28" s="636"/>
      <c r="DV28" s="637"/>
      <c r="DW28" s="640">
        <v>11.7</v>
      </c>
      <c r="DX28" s="663"/>
      <c r="DY28" s="663"/>
      <c r="DZ28" s="663"/>
      <c r="EA28" s="663"/>
      <c r="EB28" s="663"/>
      <c r="EC28" s="664"/>
    </row>
    <row r="29" spans="2:133" ht="11.25" customHeight="1" x14ac:dyDescent="0.15">
      <c r="B29" s="632" t="s">
        <v>306</v>
      </c>
      <c r="C29" s="633"/>
      <c r="D29" s="633"/>
      <c r="E29" s="633"/>
      <c r="F29" s="633"/>
      <c r="G29" s="633"/>
      <c r="H29" s="633"/>
      <c r="I29" s="633"/>
      <c r="J29" s="633"/>
      <c r="K29" s="633"/>
      <c r="L29" s="633"/>
      <c r="M29" s="633"/>
      <c r="N29" s="633"/>
      <c r="O29" s="633"/>
      <c r="P29" s="633"/>
      <c r="Q29" s="634"/>
      <c r="R29" s="635">
        <v>182647</v>
      </c>
      <c r="S29" s="636"/>
      <c r="T29" s="636"/>
      <c r="U29" s="636"/>
      <c r="V29" s="636"/>
      <c r="W29" s="636"/>
      <c r="X29" s="636"/>
      <c r="Y29" s="637"/>
      <c r="Z29" s="638">
        <v>2.2000000000000002</v>
      </c>
      <c r="AA29" s="638"/>
      <c r="AB29" s="638"/>
      <c r="AC29" s="638"/>
      <c r="AD29" s="639" t="s">
        <v>236</v>
      </c>
      <c r="AE29" s="639"/>
      <c r="AF29" s="639"/>
      <c r="AG29" s="639"/>
      <c r="AH29" s="639"/>
      <c r="AI29" s="639"/>
      <c r="AJ29" s="639"/>
      <c r="AK29" s="639"/>
      <c r="AL29" s="640" t="s">
        <v>236</v>
      </c>
      <c r="AM29" s="641"/>
      <c r="AN29" s="641"/>
      <c r="AO29" s="642"/>
      <c r="AP29" s="653"/>
      <c r="AQ29" s="654"/>
      <c r="AR29" s="654"/>
      <c r="AS29" s="654"/>
      <c r="AT29" s="654"/>
      <c r="AU29" s="654"/>
      <c r="AV29" s="654"/>
      <c r="AW29" s="654"/>
      <c r="AX29" s="654"/>
      <c r="AY29" s="654"/>
      <c r="AZ29" s="654"/>
      <c r="BA29" s="654"/>
      <c r="BB29" s="654"/>
      <c r="BC29" s="654"/>
      <c r="BD29" s="654"/>
      <c r="BE29" s="654"/>
      <c r="BF29" s="655"/>
      <c r="BG29" s="635"/>
      <c r="BH29" s="636"/>
      <c r="BI29" s="636"/>
      <c r="BJ29" s="636"/>
      <c r="BK29" s="636"/>
      <c r="BL29" s="636"/>
      <c r="BM29" s="636"/>
      <c r="BN29" s="637"/>
      <c r="BO29" s="638"/>
      <c r="BP29" s="638"/>
      <c r="BQ29" s="638"/>
      <c r="BR29" s="638"/>
      <c r="BS29" s="639"/>
      <c r="BT29" s="639"/>
      <c r="BU29" s="639"/>
      <c r="BV29" s="639"/>
      <c r="BW29" s="639"/>
      <c r="BX29" s="639"/>
      <c r="BY29" s="639"/>
      <c r="BZ29" s="639"/>
      <c r="CA29" s="639"/>
      <c r="CB29" s="643"/>
      <c r="CD29" s="668" t="s">
        <v>307</v>
      </c>
      <c r="CE29" s="669"/>
      <c r="CF29" s="632" t="s">
        <v>308</v>
      </c>
      <c r="CG29" s="633"/>
      <c r="CH29" s="633"/>
      <c r="CI29" s="633"/>
      <c r="CJ29" s="633"/>
      <c r="CK29" s="633"/>
      <c r="CL29" s="633"/>
      <c r="CM29" s="633"/>
      <c r="CN29" s="633"/>
      <c r="CO29" s="633"/>
      <c r="CP29" s="633"/>
      <c r="CQ29" s="634"/>
      <c r="CR29" s="635">
        <v>503755</v>
      </c>
      <c r="CS29" s="665"/>
      <c r="CT29" s="665"/>
      <c r="CU29" s="665"/>
      <c r="CV29" s="665"/>
      <c r="CW29" s="665"/>
      <c r="CX29" s="665"/>
      <c r="CY29" s="666"/>
      <c r="CZ29" s="640">
        <v>6.2</v>
      </c>
      <c r="DA29" s="663"/>
      <c r="DB29" s="663"/>
      <c r="DC29" s="667"/>
      <c r="DD29" s="644">
        <v>494111</v>
      </c>
      <c r="DE29" s="665"/>
      <c r="DF29" s="665"/>
      <c r="DG29" s="665"/>
      <c r="DH29" s="665"/>
      <c r="DI29" s="665"/>
      <c r="DJ29" s="665"/>
      <c r="DK29" s="666"/>
      <c r="DL29" s="644">
        <v>494111</v>
      </c>
      <c r="DM29" s="665"/>
      <c r="DN29" s="665"/>
      <c r="DO29" s="665"/>
      <c r="DP29" s="665"/>
      <c r="DQ29" s="665"/>
      <c r="DR29" s="665"/>
      <c r="DS29" s="665"/>
      <c r="DT29" s="665"/>
      <c r="DU29" s="665"/>
      <c r="DV29" s="666"/>
      <c r="DW29" s="640">
        <v>11.7</v>
      </c>
      <c r="DX29" s="663"/>
      <c r="DY29" s="663"/>
      <c r="DZ29" s="663"/>
      <c r="EA29" s="663"/>
      <c r="EB29" s="663"/>
      <c r="EC29" s="664"/>
    </row>
    <row r="30" spans="2:133" ht="11.25" customHeight="1" x14ac:dyDescent="0.15">
      <c r="B30" s="632" t="s">
        <v>309</v>
      </c>
      <c r="C30" s="633"/>
      <c r="D30" s="633"/>
      <c r="E30" s="633"/>
      <c r="F30" s="633"/>
      <c r="G30" s="633"/>
      <c r="H30" s="633"/>
      <c r="I30" s="633"/>
      <c r="J30" s="633"/>
      <c r="K30" s="633"/>
      <c r="L30" s="633"/>
      <c r="M30" s="633"/>
      <c r="N30" s="633"/>
      <c r="O30" s="633"/>
      <c r="P30" s="633"/>
      <c r="Q30" s="634"/>
      <c r="R30" s="635">
        <v>48387</v>
      </c>
      <c r="S30" s="636"/>
      <c r="T30" s="636"/>
      <c r="U30" s="636"/>
      <c r="V30" s="636"/>
      <c r="W30" s="636"/>
      <c r="X30" s="636"/>
      <c r="Y30" s="637"/>
      <c r="Z30" s="638">
        <v>0.6</v>
      </c>
      <c r="AA30" s="638"/>
      <c r="AB30" s="638"/>
      <c r="AC30" s="638"/>
      <c r="AD30" s="639" t="s">
        <v>236</v>
      </c>
      <c r="AE30" s="639"/>
      <c r="AF30" s="639"/>
      <c r="AG30" s="639"/>
      <c r="AH30" s="639"/>
      <c r="AI30" s="639"/>
      <c r="AJ30" s="639"/>
      <c r="AK30" s="639"/>
      <c r="AL30" s="640" t="s">
        <v>236</v>
      </c>
      <c r="AM30" s="641"/>
      <c r="AN30" s="641"/>
      <c r="AO30" s="642"/>
      <c r="AP30" s="617" t="s">
        <v>224</v>
      </c>
      <c r="AQ30" s="618"/>
      <c r="AR30" s="618"/>
      <c r="AS30" s="618"/>
      <c r="AT30" s="618"/>
      <c r="AU30" s="618"/>
      <c r="AV30" s="618"/>
      <c r="AW30" s="618"/>
      <c r="AX30" s="618"/>
      <c r="AY30" s="618"/>
      <c r="AZ30" s="618"/>
      <c r="BA30" s="618"/>
      <c r="BB30" s="618"/>
      <c r="BC30" s="618"/>
      <c r="BD30" s="618"/>
      <c r="BE30" s="618"/>
      <c r="BF30" s="619"/>
      <c r="BG30" s="617" t="s">
        <v>310</v>
      </c>
      <c r="BH30" s="674"/>
      <c r="BI30" s="674"/>
      <c r="BJ30" s="674"/>
      <c r="BK30" s="674"/>
      <c r="BL30" s="674"/>
      <c r="BM30" s="674"/>
      <c r="BN30" s="674"/>
      <c r="BO30" s="674"/>
      <c r="BP30" s="674"/>
      <c r="BQ30" s="675"/>
      <c r="BR30" s="617" t="s">
        <v>311</v>
      </c>
      <c r="BS30" s="674"/>
      <c r="BT30" s="674"/>
      <c r="BU30" s="674"/>
      <c r="BV30" s="674"/>
      <c r="BW30" s="674"/>
      <c r="BX30" s="674"/>
      <c r="BY30" s="674"/>
      <c r="BZ30" s="674"/>
      <c r="CA30" s="674"/>
      <c r="CB30" s="675"/>
      <c r="CD30" s="670"/>
      <c r="CE30" s="671"/>
      <c r="CF30" s="632" t="s">
        <v>312</v>
      </c>
      <c r="CG30" s="633"/>
      <c r="CH30" s="633"/>
      <c r="CI30" s="633"/>
      <c r="CJ30" s="633"/>
      <c r="CK30" s="633"/>
      <c r="CL30" s="633"/>
      <c r="CM30" s="633"/>
      <c r="CN30" s="633"/>
      <c r="CO30" s="633"/>
      <c r="CP30" s="633"/>
      <c r="CQ30" s="634"/>
      <c r="CR30" s="635">
        <v>461117</v>
      </c>
      <c r="CS30" s="636"/>
      <c r="CT30" s="636"/>
      <c r="CU30" s="636"/>
      <c r="CV30" s="636"/>
      <c r="CW30" s="636"/>
      <c r="CX30" s="636"/>
      <c r="CY30" s="637"/>
      <c r="CZ30" s="640">
        <v>5.7</v>
      </c>
      <c r="DA30" s="663"/>
      <c r="DB30" s="663"/>
      <c r="DC30" s="667"/>
      <c r="DD30" s="644">
        <v>452039</v>
      </c>
      <c r="DE30" s="636"/>
      <c r="DF30" s="636"/>
      <c r="DG30" s="636"/>
      <c r="DH30" s="636"/>
      <c r="DI30" s="636"/>
      <c r="DJ30" s="636"/>
      <c r="DK30" s="637"/>
      <c r="DL30" s="644">
        <v>452039</v>
      </c>
      <c r="DM30" s="636"/>
      <c r="DN30" s="636"/>
      <c r="DO30" s="636"/>
      <c r="DP30" s="636"/>
      <c r="DQ30" s="636"/>
      <c r="DR30" s="636"/>
      <c r="DS30" s="636"/>
      <c r="DT30" s="636"/>
      <c r="DU30" s="636"/>
      <c r="DV30" s="637"/>
      <c r="DW30" s="640">
        <v>10.7</v>
      </c>
      <c r="DX30" s="663"/>
      <c r="DY30" s="663"/>
      <c r="DZ30" s="663"/>
      <c r="EA30" s="663"/>
      <c r="EB30" s="663"/>
      <c r="EC30" s="664"/>
    </row>
    <row r="31" spans="2:133" ht="11.25" customHeight="1" x14ac:dyDescent="0.15">
      <c r="B31" s="632" t="s">
        <v>313</v>
      </c>
      <c r="C31" s="633"/>
      <c r="D31" s="633"/>
      <c r="E31" s="633"/>
      <c r="F31" s="633"/>
      <c r="G31" s="633"/>
      <c r="H31" s="633"/>
      <c r="I31" s="633"/>
      <c r="J31" s="633"/>
      <c r="K31" s="633"/>
      <c r="L31" s="633"/>
      <c r="M31" s="633"/>
      <c r="N31" s="633"/>
      <c r="O31" s="633"/>
      <c r="P31" s="633"/>
      <c r="Q31" s="634"/>
      <c r="R31" s="635">
        <v>1994389</v>
      </c>
      <c r="S31" s="636"/>
      <c r="T31" s="636"/>
      <c r="U31" s="636"/>
      <c r="V31" s="636"/>
      <c r="W31" s="636"/>
      <c r="X31" s="636"/>
      <c r="Y31" s="637"/>
      <c r="Z31" s="638">
        <v>24.4</v>
      </c>
      <c r="AA31" s="638"/>
      <c r="AB31" s="638"/>
      <c r="AC31" s="638"/>
      <c r="AD31" s="639" t="s">
        <v>236</v>
      </c>
      <c r="AE31" s="639"/>
      <c r="AF31" s="639"/>
      <c r="AG31" s="639"/>
      <c r="AH31" s="639"/>
      <c r="AI31" s="639"/>
      <c r="AJ31" s="639"/>
      <c r="AK31" s="639"/>
      <c r="AL31" s="640" t="s">
        <v>174</v>
      </c>
      <c r="AM31" s="641"/>
      <c r="AN31" s="641"/>
      <c r="AO31" s="642"/>
      <c r="AP31" s="678" t="s">
        <v>314</v>
      </c>
      <c r="AQ31" s="679"/>
      <c r="AR31" s="679"/>
      <c r="AS31" s="679"/>
      <c r="AT31" s="684" t="s">
        <v>315</v>
      </c>
      <c r="AU31" s="215"/>
      <c r="AV31" s="215"/>
      <c r="AW31" s="215"/>
      <c r="AX31" s="621" t="s">
        <v>189</v>
      </c>
      <c r="AY31" s="622"/>
      <c r="AZ31" s="622"/>
      <c r="BA31" s="622"/>
      <c r="BB31" s="622"/>
      <c r="BC31" s="622"/>
      <c r="BD31" s="622"/>
      <c r="BE31" s="622"/>
      <c r="BF31" s="623"/>
      <c r="BG31" s="691">
        <v>99.5</v>
      </c>
      <c r="BH31" s="676"/>
      <c r="BI31" s="676"/>
      <c r="BJ31" s="676"/>
      <c r="BK31" s="676"/>
      <c r="BL31" s="676"/>
      <c r="BM31" s="630">
        <v>97.3</v>
      </c>
      <c r="BN31" s="676"/>
      <c r="BO31" s="676"/>
      <c r="BP31" s="676"/>
      <c r="BQ31" s="677"/>
      <c r="BR31" s="691">
        <v>99.3</v>
      </c>
      <c r="BS31" s="676"/>
      <c r="BT31" s="676"/>
      <c r="BU31" s="676"/>
      <c r="BV31" s="676"/>
      <c r="BW31" s="676"/>
      <c r="BX31" s="630">
        <v>96.9</v>
      </c>
      <c r="BY31" s="676"/>
      <c r="BZ31" s="676"/>
      <c r="CA31" s="676"/>
      <c r="CB31" s="677"/>
      <c r="CD31" s="670"/>
      <c r="CE31" s="671"/>
      <c r="CF31" s="632" t="s">
        <v>316</v>
      </c>
      <c r="CG31" s="633"/>
      <c r="CH31" s="633"/>
      <c r="CI31" s="633"/>
      <c r="CJ31" s="633"/>
      <c r="CK31" s="633"/>
      <c r="CL31" s="633"/>
      <c r="CM31" s="633"/>
      <c r="CN31" s="633"/>
      <c r="CO31" s="633"/>
      <c r="CP31" s="633"/>
      <c r="CQ31" s="634"/>
      <c r="CR31" s="635">
        <v>42638</v>
      </c>
      <c r="CS31" s="665"/>
      <c r="CT31" s="665"/>
      <c r="CU31" s="665"/>
      <c r="CV31" s="665"/>
      <c r="CW31" s="665"/>
      <c r="CX31" s="665"/>
      <c r="CY31" s="666"/>
      <c r="CZ31" s="640">
        <v>0.5</v>
      </c>
      <c r="DA31" s="663"/>
      <c r="DB31" s="663"/>
      <c r="DC31" s="667"/>
      <c r="DD31" s="644">
        <v>42072</v>
      </c>
      <c r="DE31" s="665"/>
      <c r="DF31" s="665"/>
      <c r="DG31" s="665"/>
      <c r="DH31" s="665"/>
      <c r="DI31" s="665"/>
      <c r="DJ31" s="665"/>
      <c r="DK31" s="666"/>
      <c r="DL31" s="644">
        <v>42072</v>
      </c>
      <c r="DM31" s="665"/>
      <c r="DN31" s="665"/>
      <c r="DO31" s="665"/>
      <c r="DP31" s="665"/>
      <c r="DQ31" s="665"/>
      <c r="DR31" s="665"/>
      <c r="DS31" s="665"/>
      <c r="DT31" s="665"/>
      <c r="DU31" s="665"/>
      <c r="DV31" s="666"/>
      <c r="DW31" s="640">
        <v>1</v>
      </c>
      <c r="DX31" s="663"/>
      <c r="DY31" s="663"/>
      <c r="DZ31" s="663"/>
      <c r="EA31" s="663"/>
      <c r="EB31" s="663"/>
      <c r="EC31" s="664"/>
    </row>
    <row r="32" spans="2:133" ht="11.25" customHeight="1" x14ac:dyDescent="0.15">
      <c r="B32" s="687" t="s">
        <v>317</v>
      </c>
      <c r="C32" s="688"/>
      <c r="D32" s="688"/>
      <c r="E32" s="688"/>
      <c r="F32" s="688"/>
      <c r="G32" s="688"/>
      <c r="H32" s="688"/>
      <c r="I32" s="688"/>
      <c r="J32" s="688"/>
      <c r="K32" s="688"/>
      <c r="L32" s="688"/>
      <c r="M32" s="688"/>
      <c r="N32" s="688"/>
      <c r="O32" s="688"/>
      <c r="P32" s="688"/>
      <c r="Q32" s="689"/>
      <c r="R32" s="635" t="s">
        <v>174</v>
      </c>
      <c r="S32" s="636"/>
      <c r="T32" s="636"/>
      <c r="U32" s="636"/>
      <c r="V32" s="636"/>
      <c r="W32" s="636"/>
      <c r="X32" s="636"/>
      <c r="Y32" s="637"/>
      <c r="Z32" s="638" t="s">
        <v>236</v>
      </c>
      <c r="AA32" s="638"/>
      <c r="AB32" s="638"/>
      <c r="AC32" s="638"/>
      <c r="AD32" s="639" t="s">
        <v>236</v>
      </c>
      <c r="AE32" s="639"/>
      <c r="AF32" s="639"/>
      <c r="AG32" s="639"/>
      <c r="AH32" s="639"/>
      <c r="AI32" s="639"/>
      <c r="AJ32" s="639"/>
      <c r="AK32" s="639"/>
      <c r="AL32" s="640" t="s">
        <v>236</v>
      </c>
      <c r="AM32" s="641"/>
      <c r="AN32" s="641"/>
      <c r="AO32" s="642"/>
      <c r="AP32" s="680"/>
      <c r="AQ32" s="681"/>
      <c r="AR32" s="681"/>
      <c r="AS32" s="681"/>
      <c r="AT32" s="685"/>
      <c r="AU32" s="211" t="s">
        <v>318</v>
      </c>
      <c r="AX32" s="632" t="s">
        <v>319</v>
      </c>
      <c r="AY32" s="633"/>
      <c r="AZ32" s="633"/>
      <c r="BA32" s="633"/>
      <c r="BB32" s="633"/>
      <c r="BC32" s="633"/>
      <c r="BD32" s="633"/>
      <c r="BE32" s="633"/>
      <c r="BF32" s="634"/>
      <c r="BG32" s="692">
        <v>99.3</v>
      </c>
      <c r="BH32" s="665"/>
      <c r="BI32" s="665"/>
      <c r="BJ32" s="665"/>
      <c r="BK32" s="665"/>
      <c r="BL32" s="665"/>
      <c r="BM32" s="641">
        <v>97</v>
      </c>
      <c r="BN32" s="665"/>
      <c r="BO32" s="665"/>
      <c r="BP32" s="665"/>
      <c r="BQ32" s="690"/>
      <c r="BR32" s="692">
        <v>98.8</v>
      </c>
      <c r="BS32" s="665"/>
      <c r="BT32" s="665"/>
      <c r="BU32" s="665"/>
      <c r="BV32" s="665"/>
      <c r="BW32" s="665"/>
      <c r="BX32" s="641">
        <v>96.6</v>
      </c>
      <c r="BY32" s="665"/>
      <c r="BZ32" s="665"/>
      <c r="CA32" s="665"/>
      <c r="CB32" s="690"/>
      <c r="CD32" s="672"/>
      <c r="CE32" s="673"/>
      <c r="CF32" s="632" t="s">
        <v>320</v>
      </c>
      <c r="CG32" s="633"/>
      <c r="CH32" s="633"/>
      <c r="CI32" s="633"/>
      <c r="CJ32" s="633"/>
      <c r="CK32" s="633"/>
      <c r="CL32" s="633"/>
      <c r="CM32" s="633"/>
      <c r="CN32" s="633"/>
      <c r="CO32" s="633"/>
      <c r="CP32" s="633"/>
      <c r="CQ32" s="634"/>
      <c r="CR32" s="635">
        <v>216</v>
      </c>
      <c r="CS32" s="636"/>
      <c r="CT32" s="636"/>
      <c r="CU32" s="636"/>
      <c r="CV32" s="636"/>
      <c r="CW32" s="636"/>
      <c r="CX32" s="636"/>
      <c r="CY32" s="637"/>
      <c r="CZ32" s="640">
        <v>0</v>
      </c>
      <c r="DA32" s="663"/>
      <c r="DB32" s="663"/>
      <c r="DC32" s="667"/>
      <c r="DD32" s="644">
        <v>216</v>
      </c>
      <c r="DE32" s="636"/>
      <c r="DF32" s="636"/>
      <c r="DG32" s="636"/>
      <c r="DH32" s="636"/>
      <c r="DI32" s="636"/>
      <c r="DJ32" s="636"/>
      <c r="DK32" s="637"/>
      <c r="DL32" s="644">
        <v>216</v>
      </c>
      <c r="DM32" s="636"/>
      <c r="DN32" s="636"/>
      <c r="DO32" s="636"/>
      <c r="DP32" s="636"/>
      <c r="DQ32" s="636"/>
      <c r="DR32" s="636"/>
      <c r="DS32" s="636"/>
      <c r="DT32" s="636"/>
      <c r="DU32" s="636"/>
      <c r="DV32" s="637"/>
      <c r="DW32" s="640">
        <v>0</v>
      </c>
      <c r="DX32" s="663"/>
      <c r="DY32" s="663"/>
      <c r="DZ32" s="663"/>
      <c r="EA32" s="663"/>
      <c r="EB32" s="663"/>
      <c r="EC32" s="664"/>
    </row>
    <row r="33" spans="2:133" ht="11.25" customHeight="1" x14ac:dyDescent="0.15">
      <c r="B33" s="632" t="s">
        <v>321</v>
      </c>
      <c r="C33" s="633"/>
      <c r="D33" s="633"/>
      <c r="E33" s="633"/>
      <c r="F33" s="633"/>
      <c r="G33" s="633"/>
      <c r="H33" s="633"/>
      <c r="I33" s="633"/>
      <c r="J33" s="633"/>
      <c r="K33" s="633"/>
      <c r="L33" s="633"/>
      <c r="M33" s="633"/>
      <c r="N33" s="633"/>
      <c r="O33" s="633"/>
      <c r="P33" s="633"/>
      <c r="Q33" s="634"/>
      <c r="R33" s="635">
        <v>490928</v>
      </c>
      <c r="S33" s="636"/>
      <c r="T33" s="636"/>
      <c r="U33" s="636"/>
      <c r="V33" s="636"/>
      <c r="W33" s="636"/>
      <c r="X33" s="636"/>
      <c r="Y33" s="637"/>
      <c r="Z33" s="638">
        <v>6</v>
      </c>
      <c r="AA33" s="638"/>
      <c r="AB33" s="638"/>
      <c r="AC33" s="638"/>
      <c r="AD33" s="639" t="s">
        <v>236</v>
      </c>
      <c r="AE33" s="639"/>
      <c r="AF33" s="639"/>
      <c r="AG33" s="639"/>
      <c r="AH33" s="639"/>
      <c r="AI33" s="639"/>
      <c r="AJ33" s="639"/>
      <c r="AK33" s="639"/>
      <c r="AL33" s="640" t="s">
        <v>236</v>
      </c>
      <c r="AM33" s="641"/>
      <c r="AN33" s="641"/>
      <c r="AO33" s="642"/>
      <c r="AP33" s="682"/>
      <c r="AQ33" s="683"/>
      <c r="AR33" s="683"/>
      <c r="AS33" s="683"/>
      <c r="AT33" s="686"/>
      <c r="AU33" s="216"/>
      <c r="AV33" s="216"/>
      <c r="AW33" s="216"/>
      <c r="AX33" s="653" t="s">
        <v>322</v>
      </c>
      <c r="AY33" s="654"/>
      <c r="AZ33" s="654"/>
      <c r="BA33" s="654"/>
      <c r="BB33" s="654"/>
      <c r="BC33" s="654"/>
      <c r="BD33" s="654"/>
      <c r="BE33" s="654"/>
      <c r="BF33" s="655"/>
      <c r="BG33" s="693">
        <v>99.6</v>
      </c>
      <c r="BH33" s="694"/>
      <c r="BI33" s="694"/>
      <c r="BJ33" s="694"/>
      <c r="BK33" s="694"/>
      <c r="BL33" s="694"/>
      <c r="BM33" s="695">
        <v>97.3</v>
      </c>
      <c r="BN33" s="694"/>
      <c r="BO33" s="694"/>
      <c r="BP33" s="694"/>
      <c r="BQ33" s="696"/>
      <c r="BR33" s="693">
        <v>99.6</v>
      </c>
      <c r="BS33" s="694"/>
      <c r="BT33" s="694"/>
      <c r="BU33" s="694"/>
      <c r="BV33" s="694"/>
      <c r="BW33" s="694"/>
      <c r="BX33" s="695">
        <v>96.8</v>
      </c>
      <c r="BY33" s="694"/>
      <c r="BZ33" s="694"/>
      <c r="CA33" s="694"/>
      <c r="CB33" s="696"/>
      <c r="CD33" s="632" t="s">
        <v>323</v>
      </c>
      <c r="CE33" s="633"/>
      <c r="CF33" s="633"/>
      <c r="CG33" s="633"/>
      <c r="CH33" s="633"/>
      <c r="CI33" s="633"/>
      <c r="CJ33" s="633"/>
      <c r="CK33" s="633"/>
      <c r="CL33" s="633"/>
      <c r="CM33" s="633"/>
      <c r="CN33" s="633"/>
      <c r="CO33" s="633"/>
      <c r="CP33" s="633"/>
      <c r="CQ33" s="634"/>
      <c r="CR33" s="635">
        <v>3369584</v>
      </c>
      <c r="CS33" s="665"/>
      <c r="CT33" s="665"/>
      <c r="CU33" s="665"/>
      <c r="CV33" s="665"/>
      <c r="CW33" s="665"/>
      <c r="CX33" s="665"/>
      <c r="CY33" s="666"/>
      <c r="CZ33" s="640">
        <v>41.6</v>
      </c>
      <c r="DA33" s="663"/>
      <c r="DB33" s="663"/>
      <c r="DC33" s="667"/>
      <c r="DD33" s="644">
        <v>2869536</v>
      </c>
      <c r="DE33" s="665"/>
      <c r="DF33" s="665"/>
      <c r="DG33" s="665"/>
      <c r="DH33" s="665"/>
      <c r="DI33" s="665"/>
      <c r="DJ33" s="665"/>
      <c r="DK33" s="666"/>
      <c r="DL33" s="644">
        <v>2270837</v>
      </c>
      <c r="DM33" s="665"/>
      <c r="DN33" s="665"/>
      <c r="DO33" s="665"/>
      <c r="DP33" s="665"/>
      <c r="DQ33" s="665"/>
      <c r="DR33" s="665"/>
      <c r="DS33" s="665"/>
      <c r="DT33" s="665"/>
      <c r="DU33" s="665"/>
      <c r="DV33" s="666"/>
      <c r="DW33" s="640">
        <v>53.6</v>
      </c>
      <c r="DX33" s="663"/>
      <c r="DY33" s="663"/>
      <c r="DZ33" s="663"/>
      <c r="EA33" s="663"/>
      <c r="EB33" s="663"/>
      <c r="EC33" s="664"/>
    </row>
    <row r="34" spans="2:133" ht="11.25" customHeight="1" x14ac:dyDescent="0.15">
      <c r="B34" s="632" t="s">
        <v>324</v>
      </c>
      <c r="C34" s="633"/>
      <c r="D34" s="633"/>
      <c r="E34" s="633"/>
      <c r="F34" s="633"/>
      <c r="G34" s="633"/>
      <c r="H34" s="633"/>
      <c r="I34" s="633"/>
      <c r="J34" s="633"/>
      <c r="K34" s="633"/>
      <c r="L34" s="633"/>
      <c r="M34" s="633"/>
      <c r="N34" s="633"/>
      <c r="O34" s="633"/>
      <c r="P34" s="633"/>
      <c r="Q34" s="634"/>
      <c r="R34" s="635">
        <v>35617</v>
      </c>
      <c r="S34" s="636"/>
      <c r="T34" s="636"/>
      <c r="U34" s="636"/>
      <c r="V34" s="636"/>
      <c r="W34" s="636"/>
      <c r="X34" s="636"/>
      <c r="Y34" s="637"/>
      <c r="Z34" s="638">
        <v>0.4</v>
      </c>
      <c r="AA34" s="638"/>
      <c r="AB34" s="638"/>
      <c r="AC34" s="638"/>
      <c r="AD34" s="639">
        <v>4218</v>
      </c>
      <c r="AE34" s="639"/>
      <c r="AF34" s="639"/>
      <c r="AG34" s="639"/>
      <c r="AH34" s="639"/>
      <c r="AI34" s="639"/>
      <c r="AJ34" s="639"/>
      <c r="AK34" s="639"/>
      <c r="AL34" s="640">
        <v>0.1</v>
      </c>
      <c r="AM34" s="641"/>
      <c r="AN34" s="641"/>
      <c r="AO34" s="642"/>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32" t="s">
        <v>325</v>
      </c>
      <c r="CE34" s="633"/>
      <c r="CF34" s="633"/>
      <c r="CG34" s="633"/>
      <c r="CH34" s="633"/>
      <c r="CI34" s="633"/>
      <c r="CJ34" s="633"/>
      <c r="CK34" s="633"/>
      <c r="CL34" s="633"/>
      <c r="CM34" s="633"/>
      <c r="CN34" s="633"/>
      <c r="CO34" s="633"/>
      <c r="CP34" s="633"/>
      <c r="CQ34" s="634"/>
      <c r="CR34" s="635">
        <v>931170</v>
      </c>
      <c r="CS34" s="636"/>
      <c r="CT34" s="636"/>
      <c r="CU34" s="636"/>
      <c r="CV34" s="636"/>
      <c r="CW34" s="636"/>
      <c r="CX34" s="636"/>
      <c r="CY34" s="637"/>
      <c r="CZ34" s="640">
        <v>11.5</v>
      </c>
      <c r="DA34" s="663"/>
      <c r="DB34" s="663"/>
      <c r="DC34" s="667"/>
      <c r="DD34" s="644">
        <v>724582</v>
      </c>
      <c r="DE34" s="636"/>
      <c r="DF34" s="636"/>
      <c r="DG34" s="636"/>
      <c r="DH34" s="636"/>
      <c r="DI34" s="636"/>
      <c r="DJ34" s="636"/>
      <c r="DK34" s="637"/>
      <c r="DL34" s="644">
        <v>523585</v>
      </c>
      <c r="DM34" s="636"/>
      <c r="DN34" s="636"/>
      <c r="DO34" s="636"/>
      <c r="DP34" s="636"/>
      <c r="DQ34" s="636"/>
      <c r="DR34" s="636"/>
      <c r="DS34" s="636"/>
      <c r="DT34" s="636"/>
      <c r="DU34" s="636"/>
      <c r="DV34" s="637"/>
      <c r="DW34" s="640">
        <v>12.4</v>
      </c>
      <c r="DX34" s="663"/>
      <c r="DY34" s="663"/>
      <c r="DZ34" s="663"/>
      <c r="EA34" s="663"/>
      <c r="EB34" s="663"/>
      <c r="EC34" s="664"/>
    </row>
    <row r="35" spans="2:133" ht="11.25" customHeight="1" x14ac:dyDescent="0.15">
      <c r="B35" s="632" t="s">
        <v>326</v>
      </c>
      <c r="C35" s="633"/>
      <c r="D35" s="633"/>
      <c r="E35" s="633"/>
      <c r="F35" s="633"/>
      <c r="G35" s="633"/>
      <c r="H35" s="633"/>
      <c r="I35" s="633"/>
      <c r="J35" s="633"/>
      <c r="K35" s="633"/>
      <c r="L35" s="633"/>
      <c r="M35" s="633"/>
      <c r="N35" s="633"/>
      <c r="O35" s="633"/>
      <c r="P35" s="633"/>
      <c r="Q35" s="634"/>
      <c r="R35" s="635">
        <v>461908</v>
      </c>
      <c r="S35" s="636"/>
      <c r="T35" s="636"/>
      <c r="U35" s="636"/>
      <c r="V35" s="636"/>
      <c r="W35" s="636"/>
      <c r="X35" s="636"/>
      <c r="Y35" s="637"/>
      <c r="Z35" s="638">
        <v>5.6</v>
      </c>
      <c r="AA35" s="638"/>
      <c r="AB35" s="638"/>
      <c r="AC35" s="638"/>
      <c r="AD35" s="639" t="s">
        <v>236</v>
      </c>
      <c r="AE35" s="639"/>
      <c r="AF35" s="639"/>
      <c r="AG35" s="639"/>
      <c r="AH35" s="639"/>
      <c r="AI35" s="639"/>
      <c r="AJ35" s="639"/>
      <c r="AK35" s="639"/>
      <c r="AL35" s="640" t="s">
        <v>236</v>
      </c>
      <c r="AM35" s="641"/>
      <c r="AN35" s="641"/>
      <c r="AO35" s="642"/>
      <c r="AP35" s="219"/>
      <c r="AQ35" s="617" t="s">
        <v>327</v>
      </c>
      <c r="AR35" s="618"/>
      <c r="AS35" s="618"/>
      <c r="AT35" s="618"/>
      <c r="AU35" s="618"/>
      <c r="AV35" s="618"/>
      <c r="AW35" s="618"/>
      <c r="AX35" s="618"/>
      <c r="AY35" s="618"/>
      <c r="AZ35" s="618"/>
      <c r="BA35" s="618"/>
      <c r="BB35" s="618"/>
      <c r="BC35" s="618"/>
      <c r="BD35" s="618"/>
      <c r="BE35" s="618"/>
      <c r="BF35" s="619"/>
      <c r="BG35" s="617" t="s">
        <v>328</v>
      </c>
      <c r="BH35" s="618"/>
      <c r="BI35" s="618"/>
      <c r="BJ35" s="618"/>
      <c r="BK35" s="618"/>
      <c r="BL35" s="618"/>
      <c r="BM35" s="618"/>
      <c r="BN35" s="618"/>
      <c r="BO35" s="618"/>
      <c r="BP35" s="618"/>
      <c r="BQ35" s="618"/>
      <c r="BR35" s="618"/>
      <c r="BS35" s="618"/>
      <c r="BT35" s="618"/>
      <c r="BU35" s="618"/>
      <c r="BV35" s="618"/>
      <c r="BW35" s="618"/>
      <c r="BX35" s="618"/>
      <c r="BY35" s="618"/>
      <c r="BZ35" s="618"/>
      <c r="CA35" s="618"/>
      <c r="CB35" s="619"/>
      <c r="CD35" s="632" t="s">
        <v>329</v>
      </c>
      <c r="CE35" s="633"/>
      <c r="CF35" s="633"/>
      <c r="CG35" s="633"/>
      <c r="CH35" s="633"/>
      <c r="CI35" s="633"/>
      <c r="CJ35" s="633"/>
      <c r="CK35" s="633"/>
      <c r="CL35" s="633"/>
      <c r="CM35" s="633"/>
      <c r="CN35" s="633"/>
      <c r="CO35" s="633"/>
      <c r="CP35" s="633"/>
      <c r="CQ35" s="634"/>
      <c r="CR35" s="635">
        <v>17803</v>
      </c>
      <c r="CS35" s="665"/>
      <c r="CT35" s="665"/>
      <c r="CU35" s="665"/>
      <c r="CV35" s="665"/>
      <c r="CW35" s="665"/>
      <c r="CX35" s="665"/>
      <c r="CY35" s="666"/>
      <c r="CZ35" s="640">
        <v>0.2</v>
      </c>
      <c r="DA35" s="663"/>
      <c r="DB35" s="663"/>
      <c r="DC35" s="667"/>
      <c r="DD35" s="644">
        <v>11198</v>
      </c>
      <c r="DE35" s="665"/>
      <c r="DF35" s="665"/>
      <c r="DG35" s="665"/>
      <c r="DH35" s="665"/>
      <c r="DI35" s="665"/>
      <c r="DJ35" s="665"/>
      <c r="DK35" s="666"/>
      <c r="DL35" s="644">
        <v>5920</v>
      </c>
      <c r="DM35" s="665"/>
      <c r="DN35" s="665"/>
      <c r="DO35" s="665"/>
      <c r="DP35" s="665"/>
      <c r="DQ35" s="665"/>
      <c r="DR35" s="665"/>
      <c r="DS35" s="665"/>
      <c r="DT35" s="665"/>
      <c r="DU35" s="665"/>
      <c r="DV35" s="666"/>
      <c r="DW35" s="640">
        <v>0.1</v>
      </c>
      <c r="DX35" s="663"/>
      <c r="DY35" s="663"/>
      <c r="DZ35" s="663"/>
      <c r="EA35" s="663"/>
      <c r="EB35" s="663"/>
      <c r="EC35" s="664"/>
    </row>
    <row r="36" spans="2:133" ht="11.25" customHeight="1" x14ac:dyDescent="0.15">
      <c r="B36" s="632" t="s">
        <v>330</v>
      </c>
      <c r="C36" s="633"/>
      <c r="D36" s="633"/>
      <c r="E36" s="633"/>
      <c r="F36" s="633"/>
      <c r="G36" s="633"/>
      <c r="H36" s="633"/>
      <c r="I36" s="633"/>
      <c r="J36" s="633"/>
      <c r="K36" s="633"/>
      <c r="L36" s="633"/>
      <c r="M36" s="633"/>
      <c r="N36" s="633"/>
      <c r="O36" s="633"/>
      <c r="P36" s="633"/>
      <c r="Q36" s="634"/>
      <c r="R36" s="635">
        <v>116491</v>
      </c>
      <c r="S36" s="636"/>
      <c r="T36" s="636"/>
      <c r="U36" s="636"/>
      <c r="V36" s="636"/>
      <c r="W36" s="636"/>
      <c r="X36" s="636"/>
      <c r="Y36" s="637"/>
      <c r="Z36" s="638">
        <v>1.4</v>
      </c>
      <c r="AA36" s="638"/>
      <c r="AB36" s="638"/>
      <c r="AC36" s="638"/>
      <c r="AD36" s="639" t="s">
        <v>174</v>
      </c>
      <c r="AE36" s="639"/>
      <c r="AF36" s="639"/>
      <c r="AG36" s="639"/>
      <c r="AH36" s="639"/>
      <c r="AI36" s="639"/>
      <c r="AJ36" s="639"/>
      <c r="AK36" s="639"/>
      <c r="AL36" s="640" t="s">
        <v>236</v>
      </c>
      <c r="AM36" s="641"/>
      <c r="AN36" s="641"/>
      <c r="AO36" s="642"/>
      <c r="AP36" s="219"/>
      <c r="AQ36" s="697" t="s">
        <v>331</v>
      </c>
      <c r="AR36" s="698"/>
      <c r="AS36" s="698"/>
      <c r="AT36" s="698"/>
      <c r="AU36" s="698"/>
      <c r="AV36" s="698"/>
      <c r="AW36" s="698"/>
      <c r="AX36" s="698"/>
      <c r="AY36" s="699"/>
      <c r="AZ36" s="624">
        <v>1190208</v>
      </c>
      <c r="BA36" s="625"/>
      <c r="BB36" s="625"/>
      <c r="BC36" s="625"/>
      <c r="BD36" s="625"/>
      <c r="BE36" s="625"/>
      <c r="BF36" s="700"/>
      <c r="BG36" s="621" t="s">
        <v>332</v>
      </c>
      <c r="BH36" s="622"/>
      <c r="BI36" s="622"/>
      <c r="BJ36" s="622"/>
      <c r="BK36" s="622"/>
      <c r="BL36" s="622"/>
      <c r="BM36" s="622"/>
      <c r="BN36" s="622"/>
      <c r="BO36" s="622"/>
      <c r="BP36" s="622"/>
      <c r="BQ36" s="622"/>
      <c r="BR36" s="622"/>
      <c r="BS36" s="622"/>
      <c r="BT36" s="622"/>
      <c r="BU36" s="623"/>
      <c r="BV36" s="624">
        <v>63626</v>
      </c>
      <c r="BW36" s="625"/>
      <c r="BX36" s="625"/>
      <c r="BY36" s="625"/>
      <c r="BZ36" s="625"/>
      <c r="CA36" s="625"/>
      <c r="CB36" s="700"/>
      <c r="CD36" s="632" t="s">
        <v>333</v>
      </c>
      <c r="CE36" s="633"/>
      <c r="CF36" s="633"/>
      <c r="CG36" s="633"/>
      <c r="CH36" s="633"/>
      <c r="CI36" s="633"/>
      <c r="CJ36" s="633"/>
      <c r="CK36" s="633"/>
      <c r="CL36" s="633"/>
      <c r="CM36" s="633"/>
      <c r="CN36" s="633"/>
      <c r="CO36" s="633"/>
      <c r="CP36" s="633"/>
      <c r="CQ36" s="634"/>
      <c r="CR36" s="635">
        <v>1399920</v>
      </c>
      <c r="CS36" s="636"/>
      <c r="CT36" s="636"/>
      <c r="CU36" s="636"/>
      <c r="CV36" s="636"/>
      <c r="CW36" s="636"/>
      <c r="CX36" s="636"/>
      <c r="CY36" s="637"/>
      <c r="CZ36" s="640">
        <v>17.3</v>
      </c>
      <c r="DA36" s="663"/>
      <c r="DB36" s="663"/>
      <c r="DC36" s="667"/>
      <c r="DD36" s="644">
        <v>1287744</v>
      </c>
      <c r="DE36" s="636"/>
      <c r="DF36" s="636"/>
      <c r="DG36" s="636"/>
      <c r="DH36" s="636"/>
      <c r="DI36" s="636"/>
      <c r="DJ36" s="636"/>
      <c r="DK36" s="637"/>
      <c r="DL36" s="644">
        <v>1050652</v>
      </c>
      <c r="DM36" s="636"/>
      <c r="DN36" s="636"/>
      <c r="DO36" s="636"/>
      <c r="DP36" s="636"/>
      <c r="DQ36" s="636"/>
      <c r="DR36" s="636"/>
      <c r="DS36" s="636"/>
      <c r="DT36" s="636"/>
      <c r="DU36" s="636"/>
      <c r="DV36" s="637"/>
      <c r="DW36" s="640">
        <v>24.8</v>
      </c>
      <c r="DX36" s="663"/>
      <c r="DY36" s="663"/>
      <c r="DZ36" s="663"/>
      <c r="EA36" s="663"/>
      <c r="EB36" s="663"/>
      <c r="EC36" s="664"/>
    </row>
    <row r="37" spans="2:133" ht="11.25" customHeight="1" x14ac:dyDescent="0.15">
      <c r="B37" s="632" t="s">
        <v>334</v>
      </c>
      <c r="C37" s="633"/>
      <c r="D37" s="633"/>
      <c r="E37" s="633"/>
      <c r="F37" s="633"/>
      <c r="G37" s="633"/>
      <c r="H37" s="633"/>
      <c r="I37" s="633"/>
      <c r="J37" s="633"/>
      <c r="K37" s="633"/>
      <c r="L37" s="633"/>
      <c r="M37" s="633"/>
      <c r="N37" s="633"/>
      <c r="O37" s="633"/>
      <c r="P37" s="633"/>
      <c r="Q37" s="634"/>
      <c r="R37" s="635">
        <v>24219</v>
      </c>
      <c r="S37" s="636"/>
      <c r="T37" s="636"/>
      <c r="U37" s="636"/>
      <c r="V37" s="636"/>
      <c r="W37" s="636"/>
      <c r="X37" s="636"/>
      <c r="Y37" s="637"/>
      <c r="Z37" s="638">
        <v>0.3</v>
      </c>
      <c r="AA37" s="638"/>
      <c r="AB37" s="638"/>
      <c r="AC37" s="638"/>
      <c r="AD37" s="639" t="s">
        <v>236</v>
      </c>
      <c r="AE37" s="639"/>
      <c r="AF37" s="639"/>
      <c r="AG37" s="639"/>
      <c r="AH37" s="639"/>
      <c r="AI37" s="639"/>
      <c r="AJ37" s="639"/>
      <c r="AK37" s="639"/>
      <c r="AL37" s="640" t="s">
        <v>174</v>
      </c>
      <c r="AM37" s="641"/>
      <c r="AN37" s="641"/>
      <c r="AO37" s="642"/>
      <c r="AQ37" s="701" t="s">
        <v>335</v>
      </c>
      <c r="AR37" s="702"/>
      <c r="AS37" s="702"/>
      <c r="AT37" s="702"/>
      <c r="AU37" s="702"/>
      <c r="AV37" s="702"/>
      <c r="AW37" s="702"/>
      <c r="AX37" s="702"/>
      <c r="AY37" s="703"/>
      <c r="AZ37" s="635">
        <v>424001</v>
      </c>
      <c r="BA37" s="636"/>
      <c r="BB37" s="636"/>
      <c r="BC37" s="636"/>
      <c r="BD37" s="665"/>
      <c r="BE37" s="665"/>
      <c r="BF37" s="690"/>
      <c r="BG37" s="632" t="s">
        <v>336</v>
      </c>
      <c r="BH37" s="633"/>
      <c r="BI37" s="633"/>
      <c r="BJ37" s="633"/>
      <c r="BK37" s="633"/>
      <c r="BL37" s="633"/>
      <c r="BM37" s="633"/>
      <c r="BN37" s="633"/>
      <c r="BO37" s="633"/>
      <c r="BP37" s="633"/>
      <c r="BQ37" s="633"/>
      <c r="BR37" s="633"/>
      <c r="BS37" s="633"/>
      <c r="BT37" s="633"/>
      <c r="BU37" s="634"/>
      <c r="BV37" s="635">
        <v>63626</v>
      </c>
      <c r="BW37" s="636"/>
      <c r="BX37" s="636"/>
      <c r="BY37" s="636"/>
      <c r="BZ37" s="636"/>
      <c r="CA37" s="636"/>
      <c r="CB37" s="645"/>
      <c r="CD37" s="632" t="s">
        <v>337</v>
      </c>
      <c r="CE37" s="633"/>
      <c r="CF37" s="633"/>
      <c r="CG37" s="633"/>
      <c r="CH37" s="633"/>
      <c r="CI37" s="633"/>
      <c r="CJ37" s="633"/>
      <c r="CK37" s="633"/>
      <c r="CL37" s="633"/>
      <c r="CM37" s="633"/>
      <c r="CN37" s="633"/>
      <c r="CO37" s="633"/>
      <c r="CP37" s="633"/>
      <c r="CQ37" s="634"/>
      <c r="CR37" s="635">
        <v>600371</v>
      </c>
      <c r="CS37" s="665"/>
      <c r="CT37" s="665"/>
      <c r="CU37" s="665"/>
      <c r="CV37" s="665"/>
      <c r="CW37" s="665"/>
      <c r="CX37" s="665"/>
      <c r="CY37" s="666"/>
      <c r="CZ37" s="640">
        <v>7.4</v>
      </c>
      <c r="DA37" s="663"/>
      <c r="DB37" s="663"/>
      <c r="DC37" s="667"/>
      <c r="DD37" s="644">
        <v>600329</v>
      </c>
      <c r="DE37" s="665"/>
      <c r="DF37" s="665"/>
      <c r="DG37" s="665"/>
      <c r="DH37" s="665"/>
      <c r="DI37" s="665"/>
      <c r="DJ37" s="665"/>
      <c r="DK37" s="666"/>
      <c r="DL37" s="644">
        <v>584448</v>
      </c>
      <c r="DM37" s="665"/>
      <c r="DN37" s="665"/>
      <c r="DO37" s="665"/>
      <c r="DP37" s="665"/>
      <c r="DQ37" s="665"/>
      <c r="DR37" s="665"/>
      <c r="DS37" s="665"/>
      <c r="DT37" s="665"/>
      <c r="DU37" s="665"/>
      <c r="DV37" s="666"/>
      <c r="DW37" s="640">
        <v>13.8</v>
      </c>
      <c r="DX37" s="663"/>
      <c r="DY37" s="663"/>
      <c r="DZ37" s="663"/>
      <c r="EA37" s="663"/>
      <c r="EB37" s="663"/>
      <c r="EC37" s="664"/>
    </row>
    <row r="38" spans="2:133" ht="11.25" customHeight="1" x14ac:dyDescent="0.15">
      <c r="B38" s="632" t="s">
        <v>338</v>
      </c>
      <c r="C38" s="633"/>
      <c r="D38" s="633"/>
      <c r="E38" s="633"/>
      <c r="F38" s="633"/>
      <c r="G38" s="633"/>
      <c r="H38" s="633"/>
      <c r="I38" s="633"/>
      <c r="J38" s="633"/>
      <c r="K38" s="633"/>
      <c r="L38" s="633"/>
      <c r="M38" s="633"/>
      <c r="N38" s="633"/>
      <c r="O38" s="633"/>
      <c r="P38" s="633"/>
      <c r="Q38" s="634"/>
      <c r="R38" s="635">
        <v>120618</v>
      </c>
      <c r="S38" s="636"/>
      <c r="T38" s="636"/>
      <c r="U38" s="636"/>
      <c r="V38" s="636"/>
      <c r="W38" s="636"/>
      <c r="X38" s="636"/>
      <c r="Y38" s="637"/>
      <c r="Z38" s="638">
        <v>1.5</v>
      </c>
      <c r="AA38" s="638"/>
      <c r="AB38" s="638"/>
      <c r="AC38" s="638"/>
      <c r="AD38" s="639">
        <v>4967</v>
      </c>
      <c r="AE38" s="639"/>
      <c r="AF38" s="639"/>
      <c r="AG38" s="639"/>
      <c r="AH38" s="639"/>
      <c r="AI38" s="639"/>
      <c r="AJ38" s="639"/>
      <c r="AK38" s="639"/>
      <c r="AL38" s="640">
        <v>0.1</v>
      </c>
      <c r="AM38" s="641"/>
      <c r="AN38" s="641"/>
      <c r="AO38" s="642"/>
      <c r="AQ38" s="701" t="s">
        <v>339</v>
      </c>
      <c r="AR38" s="702"/>
      <c r="AS38" s="702"/>
      <c r="AT38" s="702"/>
      <c r="AU38" s="702"/>
      <c r="AV38" s="702"/>
      <c r="AW38" s="702"/>
      <c r="AX38" s="702"/>
      <c r="AY38" s="703"/>
      <c r="AZ38" s="635">
        <v>1965</v>
      </c>
      <c r="BA38" s="636"/>
      <c r="BB38" s="636"/>
      <c r="BC38" s="636"/>
      <c r="BD38" s="665"/>
      <c r="BE38" s="665"/>
      <c r="BF38" s="690"/>
      <c r="BG38" s="632" t="s">
        <v>340</v>
      </c>
      <c r="BH38" s="633"/>
      <c r="BI38" s="633"/>
      <c r="BJ38" s="633"/>
      <c r="BK38" s="633"/>
      <c r="BL38" s="633"/>
      <c r="BM38" s="633"/>
      <c r="BN38" s="633"/>
      <c r="BO38" s="633"/>
      <c r="BP38" s="633"/>
      <c r="BQ38" s="633"/>
      <c r="BR38" s="633"/>
      <c r="BS38" s="633"/>
      <c r="BT38" s="633"/>
      <c r="BU38" s="634"/>
      <c r="BV38" s="635">
        <v>2342</v>
      </c>
      <c r="BW38" s="636"/>
      <c r="BX38" s="636"/>
      <c r="BY38" s="636"/>
      <c r="BZ38" s="636"/>
      <c r="CA38" s="636"/>
      <c r="CB38" s="645"/>
      <c r="CD38" s="632" t="s">
        <v>341</v>
      </c>
      <c r="CE38" s="633"/>
      <c r="CF38" s="633"/>
      <c r="CG38" s="633"/>
      <c r="CH38" s="633"/>
      <c r="CI38" s="633"/>
      <c r="CJ38" s="633"/>
      <c r="CK38" s="633"/>
      <c r="CL38" s="633"/>
      <c r="CM38" s="633"/>
      <c r="CN38" s="633"/>
      <c r="CO38" s="633"/>
      <c r="CP38" s="633"/>
      <c r="CQ38" s="634"/>
      <c r="CR38" s="635">
        <v>764242</v>
      </c>
      <c r="CS38" s="636"/>
      <c r="CT38" s="636"/>
      <c r="CU38" s="636"/>
      <c r="CV38" s="636"/>
      <c r="CW38" s="636"/>
      <c r="CX38" s="636"/>
      <c r="CY38" s="637"/>
      <c r="CZ38" s="640">
        <v>9.4</v>
      </c>
      <c r="DA38" s="663"/>
      <c r="DB38" s="663"/>
      <c r="DC38" s="667"/>
      <c r="DD38" s="644">
        <v>621575</v>
      </c>
      <c r="DE38" s="636"/>
      <c r="DF38" s="636"/>
      <c r="DG38" s="636"/>
      <c r="DH38" s="636"/>
      <c r="DI38" s="636"/>
      <c r="DJ38" s="636"/>
      <c r="DK38" s="637"/>
      <c r="DL38" s="644">
        <v>589249</v>
      </c>
      <c r="DM38" s="636"/>
      <c r="DN38" s="636"/>
      <c r="DO38" s="636"/>
      <c r="DP38" s="636"/>
      <c r="DQ38" s="636"/>
      <c r="DR38" s="636"/>
      <c r="DS38" s="636"/>
      <c r="DT38" s="636"/>
      <c r="DU38" s="636"/>
      <c r="DV38" s="637"/>
      <c r="DW38" s="640">
        <v>13.9</v>
      </c>
      <c r="DX38" s="663"/>
      <c r="DY38" s="663"/>
      <c r="DZ38" s="663"/>
      <c r="EA38" s="663"/>
      <c r="EB38" s="663"/>
      <c r="EC38" s="664"/>
    </row>
    <row r="39" spans="2:133" ht="11.25" customHeight="1" x14ac:dyDescent="0.15">
      <c r="B39" s="632" t="s">
        <v>342</v>
      </c>
      <c r="C39" s="633"/>
      <c r="D39" s="633"/>
      <c r="E39" s="633"/>
      <c r="F39" s="633"/>
      <c r="G39" s="633"/>
      <c r="H39" s="633"/>
      <c r="I39" s="633"/>
      <c r="J39" s="633"/>
      <c r="K39" s="633"/>
      <c r="L39" s="633"/>
      <c r="M39" s="633"/>
      <c r="N39" s="633"/>
      <c r="O39" s="633"/>
      <c r="P39" s="633"/>
      <c r="Q39" s="634"/>
      <c r="R39" s="635">
        <v>538500</v>
      </c>
      <c r="S39" s="636"/>
      <c r="T39" s="636"/>
      <c r="U39" s="636"/>
      <c r="V39" s="636"/>
      <c r="W39" s="636"/>
      <c r="X39" s="636"/>
      <c r="Y39" s="637"/>
      <c r="Z39" s="638">
        <v>6.6</v>
      </c>
      <c r="AA39" s="638"/>
      <c r="AB39" s="638"/>
      <c r="AC39" s="638"/>
      <c r="AD39" s="639" t="s">
        <v>174</v>
      </c>
      <c r="AE39" s="639"/>
      <c r="AF39" s="639"/>
      <c r="AG39" s="639"/>
      <c r="AH39" s="639"/>
      <c r="AI39" s="639"/>
      <c r="AJ39" s="639"/>
      <c r="AK39" s="639"/>
      <c r="AL39" s="640" t="s">
        <v>174</v>
      </c>
      <c r="AM39" s="641"/>
      <c r="AN39" s="641"/>
      <c r="AO39" s="642"/>
      <c r="AQ39" s="701" t="s">
        <v>343</v>
      </c>
      <c r="AR39" s="702"/>
      <c r="AS39" s="702"/>
      <c r="AT39" s="702"/>
      <c r="AU39" s="702"/>
      <c r="AV39" s="702"/>
      <c r="AW39" s="702"/>
      <c r="AX39" s="702"/>
      <c r="AY39" s="703"/>
      <c r="AZ39" s="635" t="s">
        <v>236</v>
      </c>
      <c r="BA39" s="636"/>
      <c r="BB39" s="636"/>
      <c r="BC39" s="636"/>
      <c r="BD39" s="665"/>
      <c r="BE39" s="665"/>
      <c r="BF39" s="690"/>
      <c r="BG39" s="632" t="s">
        <v>344</v>
      </c>
      <c r="BH39" s="633"/>
      <c r="BI39" s="633"/>
      <c r="BJ39" s="633"/>
      <c r="BK39" s="633"/>
      <c r="BL39" s="633"/>
      <c r="BM39" s="633"/>
      <c r="BN39" s="633"/>
      <c r="BO39" s="633"/>
      <c r="BP39" s="633"/>
      <c r="BQ39" s="633"/>
      <c r="BR39" s="633"/>
      <c r="BS39" s="633"/>
      <c r="BT39" s="633"/>
      <c r="BU39" s="634"/>
      <c r="BV39" s="635">
        <v>3816</v>
      </c>
      <c r="BW39" s="636"/>
      <c r="BX39" s="636"/>
      <c r="BY39" s="636"/>
      <c r="BZ39" s="636"/>
      <c r="CA39" s="636"/>
      <c r="CB39" s="645"/>
      <c r="CD39" s="632" t="s">
        <v>345</v>
      </c>
      <c r="CE39" s="633"/>
      <c r="CF39" s="633"/>
      <c r="CG39" s="633"/>
      <c r="CH39" s="633"/>
      <c r="CI39" s="633"/>
      <c r="CJ39" s="633"/>
      <c r="CK39" s="633"/>
      <c r="CL39" s="633"/>
      <c r="CM39" s="633"/>
      <c r="CN39" s="633"/>
      <c r="CO39" s="633"/>
      <c r="CP39" s="633"/>
      <c r="CQ39" s="634"/>
      <c r="CR39" s="635">
        <v>155018</v>
      </c>
      <c r="CS39" s="665"/>
      <c r="CT39" s="665"/>
      <c r="CU39" s="665"/>
      <c r="CV39" s="665"/>
      <c r="CW39" s="665"/>
      <c r="CX39" s="665"/>
      <c r="CY39" s="666"/>
      <c r="CZ39" s="640">
        <v>1.9</v>
      </c>
      <c r="DA39" s="663"/>
      <c r="DB39" s="663"/>
      <c r="DC39" s="667"/>
      <c r="DD39" s="644">
        <v>123006</v>
      </c>
      <c r="DE39" s="665"/>
      <c r="DF39" s="665"/>
      <c r="DG39" s="665"/>
      <c r="DH39" s="665"/>
      <c r="DI39" s="665"/>
      <c r="DJ39" s="665"/>
      <c r="DK39" s="666"/>
      <c r="DL39" s="644" t="s">
        <v>236</v>
      </c>
      <c r="DM39" s="665"/>
      <c r="DN39" s="665"/>
      <c r="DO39" s="665"/>
      <c r="DP39" s="665"/>
      <c r="DQ39" s="665"/>
      <c r="DR39" s="665"/>
      <c r="DS39" s="665"/>
      <c r="DT39" s="665"/>
      <c r="DU39" s="665"/>
      <c r="DV39" s="666"/>
      <c r="DW39" s="640" t="s">
        <v>174</v>
      </c>
      <c r="DX39" s="663"/>
      <c r="DY39" s="663"/>
      <c r="DZ39" s="663"/>
      <c r="EA39" s="663"/>
      <c r="EB39" s="663"/>
      <c r="EC39" s="664"/>
    </row>
    <row r="40" spans="2:133" ht="11.25" customHeight="1" x14ac:dyDescent="0.15">
      <c r="B40" s="632" t="s">
        <v>346</v>
      </c>
      <c r="C40" s="633"/>
      <c r="D40" s="633"/>
      <c r="E40" s="633"/>
      <c r="F40" s="633"/>
      <c r="G40" s="633"/>
      <c r="H40" s="633"/>
      <c r="I40" s="633"/>
      <c r="J40" s="633"/>
      <c r="K40" s="633"/>
      <c r="L40" s="633"/>
      <c r="M40" s="633"/>
      <c r="N40" s="633"/>
      <c r="O40" s="633"/>
      <c r="P40" s="633"/>
      <c r="Q40" s="634"/>
      <c r="R40" s="635" t="s">
        <v>174</v>
      </c>
      <c r="S40" s="636"/>
      <c r="T40" s="636"/>
      <c r="U40" s="636"/>
      <c r="V40" s="636"/>
      <c r="W40" s="636"/>
      <c r="X40" s="636"/>
      <c r="Y40" s="637"/>
      <c r="Z40" s="638" t="s">
        <v>236</v>
      </c>
      <c r="AA40" s="638"/>
      <c r="AB40" s="638"/>
      <c r="AC40" s="638"/>
      <c r="AD40" s="639" t="s">
        <v>236</v>
      </c>
      <c r="AE40" s="639"/>
      <c r="AF40" s="639"/>
      <c r="AG40" s="639"/>
      <c r="AH40" s="639"/>
      <c r="AI40" s="639"/>
      <c r="AJ40" s="639"/>
      <c r="AK40" s="639"/>
      <c r="AL40" s="640" t="s">
        <v>236</v>
      </c>
      <c r="AM40" s="641"/>
      <c r="AN40" s="641"/>
      <c r="AO40" s="642"/>
      <c r="AQ40" s="701" t="s">
        <v>347</v>
      </c>
      <c r="AR40" s="702"/>
      <c r="AS40" s="702"/>
      <c r="AT40" s="702"/>
      <c r="AU40" s="702"/>
      <c r="AV40" s="702"/>
      <c r="AW40" s="702"/>
      <c r="AX40" s="702"/>
      <c r="AY40" s="703"/>
      <c r="AZ40" s="635" t="s">
        <v>236</v>
      </c>
      <c r="BA40" s="636"/>
      <c r="BB40" s="636"/>
      <c r="BC40" s="636"/>
      <c r="BD40" s="665"/>
      <c r="BE40" s="665"/>
      <c r="BF40" s="690"/>
      <c r="BG40" s="680" t="s">
        <v>348</v>
      </c>
      <c r="BH40" s="681"/>
      <c r="BI40" s="681"/>
      <c r="BJ40" s="681"/>
      <c r="BK40" s="681"/>
      <c r="BL40" s="220"/>
      <c r="BM40" s="633" t="s">
        <v>349</v>
      </c>
      <c r="BN40" s="633"/>
      <c r="BO40" s="633"/>
      <c r="BP40" s="633"/>
      <c r="BQ40" s="633"/>
      <c r="BR40" s="633"/>
      <c r="BS40" s="633"/>
      <c r="BT40" s="633"/>
      <c r="BU40" s="634"/>
      <c r="BV40" s="635">
        <v>85</v>
      </c>
      <c r="BW40" s="636"/>
      <c r="BX40" s="636"/>
      <c r="BY40" s="636"/>
      <c r="BZ40" s="636"/>
      <c r="CA40" s="636"/>
      <c r="CB40" s="645"/>
      <c r="CD40" s="632" t="s">
        <v>350</v>
      </c>
      <c r="CE40" s="633"/>
      <c r="CF40" s="633"/>
      <c r="CG40" s="633"/>
      <c r="CH40" s="633"/>
      <c r="CI40" s="633"/>
      <c r="CJ40" s="633"/>
      <c r="CK40" s="633"/>
      <c r="CL40" s="633"/>
      <c r="CM40" s="633"/>
      <c r="CN40" s="633"/>
      <c r="CO40" s="633"/>
      <c r="CP40" s="633"/>
      <c r="CQ40" s="634"/>
      <c r="CR40" s="635">
        <v>101431</v>
      </c>
      <c r="CS40" s="636"/>
      <c r="CT40" s="636"/>
      <c r="CU40" s="636"/>
      <c r="CV40" s="636"/>
      <c r="CW40" s="636"/>
      <c r="CX40" s="636"/>
      <c r="CY40" s="637"/>
      <c r="CZ40" s="640">
        <v>1.3</v>
      </c>
      <c r="DA40" s="663"/>
      <c r="DB40" s="663"/>
      <c r="DC40" s="667"/>
      <c r="DD40" s="644">
        <v>101431</v>
      </c>
      <c r="DE40" s="636"/>
      <c r="DF40" s="636"/>
      <c r="DG40" s="636"/>
      <c r="DH40" s="636"/>
      <c r="DI40" s="636"/>
      <c r="DJ40" s="636"/>
      <c r="DK40" s="637"/>
      <c r="DL40" s="644">
        <v>101431</v>
      </c>
      <c r="DM40" s="636"/>
      <c r="DN40" s="636"/>
      <c r="DO40" s="636"/>
      <c r="DP40" s="636"/>
      <c r="DQ40" s="636"/>
      <c r="DR40" s="636"/>
      <c r="DS40" s="636"/>
      <c r="DT40" s="636"/>
      <c r="DU40" s="636"/>
      <c r="DV40" s="637"/>
      <c r="DW40" s="640">
        <v>2.4</v>
      </c>
      <c r="DX40" s="663"/>
      <c r="DY40" s="663"/>
      <c r="DZ40" s="663"/>
      <c r="EA40" s="663"/>
      <c r="EB40" s="663"/>
      <c r="EC40" s="664"/>
    </row>
    <row r="41" spans="2:133" ht="11.25" customHeight="1" x14ac:dyDescent="0.15">
      <c r="B41" s="632" t="s">
        <v>351</v>
      </c>
      <c r="C41" s="633"/>
      <c r="D41" s="633"/>
      <c r="E41" s="633"/>
      <c r="F41" s="633"/>
      <c r="G41" s="633"/>
      <c r="H41" s="633"/>
      <c r="I41" s="633"/>
      <c r="J41" s="633"/>
      <c r="K41" s="633"/>
      <c r="L41" s="633"/>
      <c r="M41" s="633"/>
      <c r="N41" s="633"/>
      <c r="O41" s="633"/>
      <c r="P41" s="633"/>
      <c r="Q41" s="634"/>
      <c r="R41" s="635">
        <v>205500</v>
      </c>
      <c r="S41" s="636"/>
      <c r="T41" s="636"/>
      <c r="U41" s="636"/>
      <c r="V41" s="636"/>
      <c r="W41" s="636"/>
      <c r="X41" s="636"/>
      <c r="Y41" s="637"/>
      <c r="Z41" s="638">
        <v>2.5</v>
      </c>
      <c r="AA41" s="638"/>
      <c r="AB41" s="638"/>
      <c r="AC41" s="638"/>
      <c r="AD41" s="639" t="s">
        <v>236</v>
      </c>
      <c r="AE41" s="639"/>
      <c r="AF41" s="639"/>
      <c r="AG41" s="639"/>
      <c r="AH41" s="639"/>
      <c r="AI41" s="639"/>
      <c r="AJ41" s="639"/>
      <c r="AK41" s="639"/>
      <c r="AL41" s="640" t="s">
        <v>236</v>
      </c>
      <c r="AM41" s="641"/>
      <c r="AN41" s="641"/>
      <c r="AO41" s="642"/>
      <c r="AQ41" s="701" t="s">
        <v>352</v>
      </c>
      <c r="AR41" s="702"/>
      <c r="AS41" s="702"/>
      <c r="AT41" s="702"/>
      <c r="AU41" s="702"/>
      <c r="AV41" s="702"/>
      <c r="AW41" s="702"/>
      <c r="AX41" s="702"/>
      <c r="AY41" s="703"/>
      <c r="AZ41" s="635">
        <v>183506</v>
      </c>
      <c r="BA41" s="636"/>
      <c r="BB41" s="636"/>
      <c r="BC41" s="636"/>
      <c r="BD41" s="665"/>
      <c r="BE41" s="665"/>
      <c r="BF41" s="690"/>
      <c r="BG41" s="680"/>
      <c r="BH41" s="681"/>
      <c r="BI41" s="681"/>
      <c r="BJ41" s="681"/>
      <c r="BK41" s="681"/>
      <c r="BL41" s="220"/>
      <c r="BM41" s="633" t="s">
        <v>353</v>
      </c>
      <c r="BN41" s="633"/>
      <c r="BO41" s="633"/>
      <c r="BP41" s="633"/>
      <c r="BQ41" s="633"/>
      <c r="BR41" s="633"/>
      <c r="BS41" s="633"/>
      <c r="BT41" s="633"/>
      <c r="BU41" s="634"/>
      <c r="BV41" s="635" t="s">
        <v>236</v>
      </c>
      <c r="BW41" s="636"/>
      <c r="BX41" s="636"/>
      <c r="BY41" s="636"/>
      <c r="BZ41" s="636"/>
      <c r="CA41" s="636"/>
      <c r="CB41" s="645"/>
      <c r="CD41" s="632" t="s">
        <v>354</v>
      </c>
      <c r="CE41" s="633"/>
      <c r="CF41" s="633"/>
      <c r="CG41" s="633"/>
      <c r="CH41" s="633"/>
      <c r="CI41" s="633"/>
      <c r="CJ41" s="633"/>
      <c r="CK41" s="633"/>
      <c r="CL41" s="633"/>
      <c r="CM41" s="633"/>
      <c r="CN41" s="633"/>
      <c r="CO41" s="633"/>
      <c r="CP41" s="633"/>
      <c r="CQ41" s="634"/>
      <c r="CR41" s="635" t="s">
        <v>236</v>
      </c>
      <c r="CS41" s="665"/>
      <c r="CT41" s="665"/>
      <c r="CU41" s="665"/>
      <c r="CV41" s="665"/>
      <c r="CW41" s="665"/>
      <c r="CX41" s="665"/>
      <c r="CY41" s="666"/>
      <c r="CZ41" s="640" t="s">
        <v>236</v>
      </c>
      <c r="DA41" s="663"/>
      <c r="DB41" s="663"/>
      <c r="DC41" s="667"/>
      <c r="DD41" s="644" t="s">
        <v>236</v>
      </c>
      <c r="DE41" s="665"/>
      <c r="DF41" s="665"/>
      <c r="DG41" s="665"/>
      <c r="DH41" s="665"/>
      <c r="DI41" s="665"/>
      <c r="DJ41" s="665"/>
      <c r="DK41" s="666"/>
      <c r="DL41" s="706"/>
      <c r="DM41" s="707"/>
      <c r="DN41" s="707"/>
      <c r="DO41" s="707"/>
      <c r="DP41" s="707"/>
      <c r="DQ41" s="707"/>
      <c r="DR41" s="707"/>
      <c r="DS41" s="707"/>
      <c r="DT41" s="707"/>
      <c r="DU41" s="707"/>
      <c r="DV41" s="708"/>
      <c r="DW41" s="709"/>
      <c r="DX41" s="710"/>
      <c r="DY41" s="710"/>
      <c r="DZ41" s="710"/>
      <c r="EA41" s="710"/>
      <c r="EB41" s="710"/>
      <c r="EC41" s="711"/>
    </row>
    <row r="42" spans="2:133" ht="11.25" customHeight="1" x14ac:dyDescent="0.15">
      <c r="B42" s="653" t="s">
        <v>355</v>
      </c>
      <c r="C42" s="654"/>
      <c r="D42" s="654"/>
      <c r="E42" s="654"/>
      <c r="F42" s="654"/>
      <c r="G42" s="654"/>
      <c r="H42" s="654"/>
      <c r="I42" s="654"/>
      <c r="J42" s="654"/>
      <c r="K42" s="654"/>
      <c r="L42" s="654"/>
      <c r="M42" s="654"/>
      <c r="N42" s="654"/>
      <c r="O42" s="654"/>
      <c r="P42" s="654"/>
      <c r="Q42" s="655"/>
      <c r="R42" s="704">
        <v>8189061</v>
      </c>
      <c r="S42" s="705"/>
      <c r="T42" s="705"/>
      <c r="U42" s="705"/>
      <c r="V42" s="705"/>
      <c r="W42" s="705"/>
      <c r="X42" s="705"/>
      <c r="Y42" s="713"/>
      <c r="Z42" s="714">
        <v>100</v>
      </c>
      <c r="AA42" s="714"/>
      <c r="AB42" s="714"/>
      <c r="AC42" s="714"/>
      <c r="AD42" s="715">
        <v>4029023</v>
      </c>
      <c r="AE42" s="715"/>
      <c r="AF42" s="715"/>
      <c r="AG42" s="715"/>
      <c r="AH42" s="715"/>
      <c r="AI42" s="715"/>
      <c r="AJ42" s="715"/>
      <c r="AK42" s="715"/>
      <c r="AL42" s="716">
        <v>100</v>
      </c>
      <c r="AM42" s="695"/>
      <c r="AN42" s="695"/>
      <c r="AO42" s="717"/>
      <c r="AQ42" s="718" t="s">
        <v>356</v>
      </c>
      <c r="AR42" s="719"/>
      <c r="AS42" s="719"/>
      <c r="AT42" s="719"/>
      <c r="AU42" s="719"/>
      <c r="AV42" s="719"/>
      <c r="AW42" s="719"/>
      <c r="AX42" s="719"/>
      <c r="AY42" s="720"/>
      <c r="AZ42" s="704">
        <v>580736</v>
      </c>
      <c r="BA42" s="705"/>
      <c r="BB42" s="705"/>
      <c r="BC42" s="705"/>
      <c r="BD42" s="694"/>
      <c r="BE42" s="694"/>
      <c r="BF42" s="696"/>
      <c r="BG42" s="682"/>
      <c r="BH42" s="683"/>
      <c r="BI42" s="683"/>
      <c r="BJ42" s="683"/>
      <c r="BK42" s="683"/>
      <c r="BL42" s="221"/>
      <c r="BM42" s="654" t="s">
        <v>357</v>
      </c>
      <c r="BN42" s="654"/>
      <c r="BO42" s="654"/>
      <c r="BP42" s="654"/>
      <c r="BQ42" s="654"/>
      <c r="BR42" s="654"/>
      <c r="BS42" s="654"/>
      <c r="BT42" s="654"/>
      <c r="BU42" s="655"/>
      <c r="BV42" s="704">
        <v>428</v>
      </c>
      <c r="BW42" s="705"/>
      <c r="BX42" s="705"/>
      <c r="BY42" s="705"/>
      <c r="BZ42" s="705"/>
      <c r="CA42" s="705"/>
      <c r="CB42" s="712"/>
      <c r="CD42" s="632" t="s">
        <v>358</v>
      </c>
      <c r="CE42" s="633"/>
      <c r="CF42" s="633"/>
      <c r="CG42" s="633"/>
      <c r="CH42" s="633"/>
      <c r="CI42" s="633"/>
      <c r="CJ42" s="633"/>
      <c r="CK42" s="633"/>
      <c r="CL42" s="633"/>
      <c r="CM42" s="633"/>
      <c r="CN42" s="633"/>
      <c r="CO42" s="633"/>
      <c r="CP42" s="633"/>
      <c r="CQ42" s="634"/>
      <c r="CR42" s="635">
        <v>1996899</v>
      </c>
      <c r="CS42" s="636"/>
      <c r="CT42" s="636"/>
      <c r="CU42" s="636"/>
      <c r="CV42" s="636"/>
      <c r="CW42" s="636"/>
      <c r="CX42" s="636"/>
      <c r="CY42" s="637"/>
      <c r="CZ42" s="640">
        <v>24.7</v>
      </c>
      <c r="DA42" s="641"/>
      <c r="DB42" s="641"/>
      <c r="DC42" s="647"/>
      <c r="DD42" s="644">
        <v>228259</v>
      </c>
      <c r="DE42" s="636"/>
      <c r="DF42" s="636"/>
      <c r="DG42" s="636"/>
      <c r="DH42" s="636"/>
      <c r="DI42" s="636"/>
      <c r="DJ42" s="636"/>
      <c r="DK42" s="637"/>
      <c r="DL42" s="706"/>
      <c r="DM42" s="707"/>
      <c r="DN42" s="707"/>
      <c r="DO42" s="707"/>
      <c r="DP42" s="707"/>
      <c r="DQ42" s="707"/>
      <c r="DR42" s="707"/>
      <c r="DS42" s="707"/>
      <c r="DT42" s="707"/>
      <c r="DU42" s="707"/>
      <c r="DV42" s="708"/>
      <c r="DW42" s="709"/>
      <c r="DX42" s="710"/>
      <c r="DY42" s="710"/>
      <c r="DZ42" s="710"/>
      <c r="EA42" s="710"/>
      <c r="EB42" s="710"/>
      <c r="EC42" s="711"/>
    </row>
    <row r="43" spans="2:133" ht="11.25" customHeight="1" x14ac:dyDescent="0.15">
      <c r="CD43" s="632" t="s">
        <v>359</v>
      </c>
      <c r="CE43" s="633"/>
      <c r="CF43" s="633"/>
      <c r="CG43" s="633"/>
      <c r="CH43" s="633"/>
      <c r="CI43" s="633"/>
      <c r="CJ43" s="633"/>
      <c r="CK43" s="633"/>
      <c r="CL43" s="633"/>
      <c r="CM43" s="633"/>
      <c r="CN43" s="633"/>
      <c r="CO43" s="633"/>
      <c r="CP43" s="633"/>
      <c r="CQ43" s="634"/>
      <c r="CR43" s="635">
        <v>82317</v>
      </c>
      <c r="CS43" s="665"/>
      <c r="CT43" s="665"/>
      <c r="CU43" s="665"/>
      <c r="CV43" s="665"/>
      <c r="CW43" s="665"/>
      <c r="CX43" s="665"/>
      <c r="CY43" s="666"/>
      <c r="CZ43" s="640">
        <v>1</v>
      </c>
      <c r="DA43" s="663"/>
      <c r="DB43" s="663"/>
      <c r="DC43" s="667"/>
      <c r="DD43" s="644">
        <v>82317</v>
      </c>
      <c r="DE43" s="665"/>
      <c r="DF43" s="665"/>
      <c r="DG43" s="665"/>
      <c r="DH43" s="665"/>
      <c r="DI43" s="665"/>
      <c r="DJ43" s="665"/>
      <c r="DK43" s="666"/>
      <c r="DL43" s="706"/>
      <c r="DM43" s="707"/>
      <c r="DN43" s="707"/>
      <c r="DO43" s="707"/>
      <c r="DP43" s="707"/>
      <c r="DQ43" s="707"/>
      <c r="DR43" s="707"/>
      <c r="DS43" s="707"/>
      <c r="DT43" s="707"/>
      <c r="DU43" s="707"/>
      <c r="DV43" s="708"/>
      <c r="DW43" s="709"/>
      <c r="DX43" s="710"/>
      <c r="DY43" s="710"/>
      <c r="DZ43" s="710"/>
      <c r="EA43" s="710"/>
      <c r="EB43" s="710"/>
      <c r="EC43" s="711"/>
    </row>
    <row r="44" spans="2:133" ht="11.25" customHeight="1" x14ac:dyDescent="0.15">
      <c r="CD44" s="668" t="s">
        <v>307</v>
      </c>
      <c r="CE44" s="669"/>
      <c r="CF44" s="632" t="s">
        <v>360</v>
      </c>
      <c r="CG44" s="633"/>
      <c r="CH44" s="633"/>
      <c r="CI44" s="633"/>
      <c r="CJ44" s="633"/>
      <c r="CK44" s="633"/>
      <c r="CL44" s="633"/>
      <c r="CM44" s="633"/>
      <c r="CN44" s="633"/>
      <c r="CO44" s="633"/>
      <c r="CP44" s="633"/>
      <c r="CQ44" s="634"/>
      <c r="CR44" s="635">
        <v>1991248</v>
      </c>
      <c r="CS44" s="636"/>
      <c r="CT44" s="636"/>
      <c r="CU44" s="636"/>
      <c r="CV44" s="636"/>
      <c r="CW44" s="636"/>
      <c r="CX44" s="636"/>
      <c r="CY44" s="637"/>
      <c r="CZ44" s="640">
        <v>24.6</v>
      </c>
      <c r="DA44" s="641"/>
      <c r="DB44" s="641"/>
      <c r="DC44" s="647"/>
      <c r="DD44" s="644">
        <v>225388</v>
      </c>
      <c r="DE44" s="636"/>
      <c r="DF44" s="636"/>
      <c r="DG44" s="636"/>
      <c r="DH44" s="636"/>
      <c r="DI44" s="636"/>
      <c r="DJ44" s="636"/>
      <c r="DK44" s="637"/>
      <c r="DL44" s="706"/>
      <c r="DM44" s="707"/>
      <c r="DN44" s="707"/>
      <c r="DO44" s="707"/>
      <c r="DP44" s="707"/>
      <c r="DQ44" s="707"/>
      <c r="DR44" s="707"/>
      <c r="DS44" s="707"/>
      <c r="DT44" s="707"/>
      <c r="DU44" s="707"/>
      <c r="DV44" s="708"/>
      <c r="DW44" s="709"/>
      <c r="DX44" s="710"/>
      <c r="DY44" s="710"/>
      <c r="DZ44" s="710"/>
      <c r="EA44" s="710"/>
      <c r="EB44" s="710"/>
      <c r="EC44" s="711"/>
    </row>
    <row r="45" spans="2:133" ht="11.25" customHeight="1" x14ac:dyDescent="0.15">
      <c r="CD45" s="670"/>
      <c r="CE45" s="671"/>
      <c r="CF45" s="632" t="s">
        <v>361</v>
      </c>
      <c r="CG45" s="633"/>
      <c r="CH45" s="633"/>
      <c r="CI45" s="633"/>
      <c r="CJ45" s="633"/>
      <c r="CK45" s="633"/>
      <c r="CL45" s="633"/>
      <c r="CM45" s="633"/>
      <c r="CN45" s="633"/>
      <c r="CO45" s="633"/>
      <c r="CP45" s="633"/>
      <c r="CQ45" s="634"/>
      <c r="CR45" s="635">
        <v>1493675</v>
      </c>
      <c r="CS45" s="665"/>
      <c r="CT45" s="665"/>
      <c r="CU45" s="665"/>
      <c r="CV45" s="665"/>
      <c r="CW45" s="665"/>
      <c r="CX45" s="665"/>
      <c r="CY45" s="666"/>
      <c r="CZ45" s="640">
        <v>18.5</v>
      </c>
      <c r="DA45" s="663"/>
      <c r="DB45" s="663"/>
      <c r="DC45" s="667"/>
      <c r="DD45" s="644">
        <v>33052</v>
      </c>
      <c r="DE45" s="665"/>
      <c r="DF45" s="665"/>
      <c r="DG45" s="665"/>
      <c r="DH45" s="665"/>
      <c r="DI45" s="665"/>
      <c r="DJ45" s="665"/>
      <c r="DK45" s="666"/>
      <c r="DL45" s="706"/>
      <c r="DM45" s="707"/>
      <c r="DN45" s="707"/>
      <c r="DO45" s="707"/>
      <c r="DP45" s="707"/>
      <c r="DQ45" s="707"/>
      <c r="DR45" s="707"/>
      <c r="DS45" s="707"/>
      <c r="DT45" s="707"/>
      <c r="DU45" s="707"/>
      <c r="DV45" s="708"/>
      <c r="DW45" s="709"/>
      <c r="DX45" s="710"/>
      <c r="DY45" s="710"/>
      <c r="DZ45" s="710"/>
      <c r="EA45" s="710"/>
      <c r="EB45" s="710"/>
      <c r="EC45" s="711"/>
    </row>
    <row r="46" spans="2:133" ht="11.25" customHeight="1" x14ac:dyDescent="0.15">
      <c r="B46" s="211" t="s">
        <v>362</v>
      </c>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CD46" s="670"/>
      <c r="CE46" s="671"/>
      <c r="CF46" s="632" t="s">
        <v>363</v>
      </c>
      <c r="CG46" s="633"/>
      <c r="CH46" s="633"/>
      <c r="CI46" s="633"/>
      <c r="CJ46" s="633"/>
      <c r="CK46" s="633"/>
      <c r="CL46" s="633"/>
      <c r="CM46" s="633"/>
      <c r="CN46" s="633"/>
      <c r="CO46" s="633"/>
      <c r="CP46" s="633"/>
      <c r="CQ46" s="634"/>
      <c r="CR46" s="635">
        <v>398143</v>
      </c>
      <c r="CS46" s="636"/>
      <c r="CT46" s="636"/>
      <c r="CU46" s="636"/>
      <c r="CV46" s="636"/>
      <c r="CW46" s="636"/>
      <c r="CX46" s="636"/>
      <c r="CY46" s="637"/>
      <c r="CZ46" s="640">
        <v>4.9000000000000004</v>
      </c>
      <c r="DA46" s="641"/>
      <c r="DB46" s="641"/>
      <c r="DC46" s="647"/>
      <c r="DD46" s="644">
        <v>178606</v>
      </c>
      <c r="DE46" s="636"/>
      <c r="DF46" s="636"/>
      <c r="DG46" s="636"/>
      <c r="DH46" s="636"/>
      <c r="DI46" s="636"/>
      <c r="DJ46" s="636"/>
      <c r="DK46" s="637"/>
      <c r="DL46" s="706"/>
      <c r="DM46" s="707"/>
      <c r="DN46" s="707"/>
      <c r="DO46" s="707"/>
      <c r="DP46" s="707"/>
      <c r="DQ46" s="707"/>
      <c r="DR46" s="707"/>
      <c r="DS46" s="707"/>
      <c r="DT46" s="707"/>
      <c r="DU46" s="707"/>
      <c r="DV46" s="708"/>
      <c r="DW46" s="709"/>
      <c r="DX46" s="710"/>
      <c r="DY46" s="710"/>
      <c r="DZ46" s="710"/>
      <c r="EA46" s="710"/>
      <c r="EB46" s="710"/>
      <c r="EC46" s="711"/>
    </row>
    <row r="47" spans="2:133" ht="11.25" customHeight="1" x14ac:dyDescent="0.15">
      <c r="B47" s="223" t="s">
        <v>364</v>
      </c>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CD47" s="670"/>
      <c r="CE47" s="671"/>
      <c r="CF47" s="632" t="s">
        <v>365</v>
      </c>
      <c r="CG47" s="633"/>
      <c r="CH47" s="633"/>
      <c r="CI47" s="633"/>
      <c r="CJ47" s="633"/>
      <c r="CK47" s="633"/>
      <c r="CL47" s="633"/>
      <c r="CM47" s="633"/>
      <c r="CN47" s="633"/>
      <c r="CO47" s="633"/>
      <c r="CP47" s="633"/>
      <c r="CQ47" s="634"/>
      <c r="CR47" s="635">
        <v>5651</v>
      </c>
      <c r="CS47" s="665"/>
      <c r="CT47" s="665"/>
      <c r="CU47" s="665"/>
      <c r="CV47" s="665"/>
      <c r="CW47" s="665"/>
      <c r="CX47" s="665"/>
      <c r="CY47" s="666"/>
      <c r="CZ47" s="640">
        <v>0.1</v>
      </c>
      <c r="DA47" s="663"/>
      <c r="DB47" s="663"/>
      <c r="DC47" s="667"/>
      <c r="DD47" s="644">
        <v>2871</v>
      </c>
      <c r="DE47" s="665"/>
      <c r="DF47" s="665"/>
      <c r="DG47" s="665"/>
      <c r="DH47" s="665"/>
      <c r="DI47" s="665"/>
      <c r="DJ47" s="665"/>
      <c r="DK47" s="666"/>
      <c r="DL47" s="706"/>
      <c r="DM47" s="707"/>
      <c r="DN47" s="707"/>
      <c r="DO47" s="707"/>
      <c r="DP47" s="707"/>
      <c r="DQ47" s="707"/>
      <c r="DR47" s="707"/>
      <c r="DS47" s="707"/>
      <c r="DT47" s="707"/>
      <c r="DU47" s="707"/>
      <c r="DV47" s="708"/>
      <c r="DW47" s="709"/>
      <c r="DX47" s="710"/>
      <c r="DY47" s="710"/>
      <c r="DZ47" s="710"/>
      <c r="EA47" s="710"/>
      <c r="EB47" s="710"/>
      <c r="EC47" s="711"/>
    </row>
    <row r="48" spans="2:133" x14ac:dyDescent="0.15">
      <c r="B48" s="223" t="s">
        <v>366</v>
      </c>
      <c r="CD48" s="672"/>
      <c r="CE48" s="673"/>
      <c r="CF48" s="632" t="s">
        <v>367</v>
      </c>
      <c r="CG48" s="633"/>
      <c r="CH48" s="633"/>
      <c r="CI48" s="633"/>
      <c r="CJ48" s="633"/>
      <c r="CK48" s="633"/>
      <c r="CL48" s="633"/>
      <c r="CM48" s="633"/>
      <c r="CN48" s="633"/>
      <c r="CO48" s="633"/>
      <c r="CP48" s="633"/>
      <c r="CQ48" s="634"/>
      <c r="CR48" s="635" t="s">
        <v>174</v>
      </c>
      <c r="CS48" s="636"/>
      <c r="CT48" s="636"/>
      <c r="CU48" s="636"/>
      <c r="CV48" s="636"/>
      <c r="CW48" s="636"/>
      <c r="CX48" s="636"/>
      <c r="CY48" s="637"/>
      <c r="CZ48" s="640" t="s">
        <v>174</v>
      </c>
      <c r="DA48" s="641"/>
      <c r="DB48" s="641"/>
      <c r="DC48" s="647"/>
      <c r="DD48" s="644" t="s">
        <v>263</v>
      </c>
      <c r="DE48" s="636"/>
      <c r="DF48" s="636"/>
      <c r="DG48" s="636"/>
      <c r="DH48" s="636"/>
      <c r="DI48" s="636"/>
      <c r="DJ48" s="636"/>
      <c r="DK48" s="637"/>
      <c r="DL48" s="706"/>
      <c r="DM48" s="707"/>
      <c r="DN48" s="707"/>
      <c r="DO48" s="707"/>
      <c r="DP48" s="707"/>
      <c r="DQ48" s="707"/>
      <c r="DR48" s="707"/>
      <c r="DS48" s="707"/>
      <c r="DT48" s="707"/>
      <c r="DU48" s="707"/>
      <c r="DV48" s="708"/>
      <c r="DW48" s="709"/>
      <c r="DX48" s="710"/>
      <c r="DY48" s="710"/>
      <c r="DZ48" s="710"/>
      <c r="EA48" s="710"/>
      <c r="EB48" s="710"/>
      <c r="EC48" s="711"/>
    </row>
    <row r="49" spans="82:133" ht="11.25" customHeight="1" x14ac:dyDescent="0.15">
      <c r="CD49" s="653" t="s">
        <v>368</v>
      </c>
      <c r="CE49" s="654"/>
      <c r="CF49" s="654"/>
      <c r="CG49" s="654"/>
      <c r="CH49" s="654"/>
      <c r="CI49" s="654"/>
      <c r="CJ49" s="654"/>
      <c r="CK49" s="654"/>
      <c r="CL49" s="654"/>
      <c r="CM49" s="654"/>
      <c r="CN49" s="654"/>
      <c r="CO49" s="654"/>
      <c r="CP49" s="654"/>
      <c r="CQ49" s="655"/>
      <c r="CR49" s="704">
        <v>8092714</v>
      </c>
      <c r="CS49" s="694"/>
      <c r="CT49" s="694"/>
      <c r="CU49" s="694"/>
      <c r="CV49" s="694"/>
      <c r="CW49" s="694"/>
      <c r="CX49" s="694"/>
      <c r="CY49" s="721"/>
      <c r="CZ49" s="716">
        <v>100</v>
      </c>
      <c r="DA49" s="722"/>
      <c r="DB49" s="722"/>
      <c r="DC49" s="723"/>
      <c r="DD49" s="724">
        <v>4890904</v>
      </c>
      <c r="DE49" s="694"/>
      <c r="DF49" s="694"/>
      <c r="DG49" s="694"/>
      <c r="DH49" s="694"/>
      <c r="DI49" s="694"/>
      <c r="DJ49" s="694"/>
      <c r="DK49" s="721"/>
      <c r="DL49" s="725"/>
      <c r="DM49" s="726"/>
      <c r="DN49" s="726"/>
      <c r="DO49" s="726"/>
      <c r="DP49" s="726"/>
      <c r="DQ49" s="726"/>
      <c r="DR49" s="726"/>
      <c r="DS49" s="726"/>
      <c r="DT49" s="726"/>
      <c r="DU49" s="726"/>
      <c r="DV49" s="727"/>
      <c r="DW49" s="728"/>
      <c r="DX49" s="729"/>
      <c r="DY49" s="729"/>
      <c r="DZ49" s="729"/>
      <c r="EA49" s="729"/>
      <c r="EB49" s="729"/>
      <c r="EC49" s="730"/>
    </row>
  </sheetData>
  <sheetProtection algorithmName="SHA-512" hashValue="N09GZKAISRBzOhbagfLZ1G4XO2vJn+KjIEAu5JuM5eVztzguNhyLS2zv2VuXh1y9Huos30Nq8pt4z9v+MlzHDQ==" saltValue="WxlYEW/2dKGHrRu4PvO9W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AK8" sqref="AK8:AO8"/>
    </sheetView>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230" t="s">
        <v>369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60" t="s">
        <v>370</v>
      </c>
      <c r="DK2" s="761"/>
      <c r="DL2" s="761"/>
      <c r="DM2" s="761"/>
      <c r="DN2" s="761"/>
      <c r="DO2" s="762"/>
      <c r="DP2" s="226"/>
      <c r="DQ2" s="760" t="s">
        <v>371</v>
      </c>
      <c r="DR2" s="761"/>
      <c r="DS2" s="761"/>
      <c r="DT2" s="761"/>
      <c r="DU2" s="761"/>
      <c r="DV2" s="761"/>
      <c r="DW2" s="761"/>
      <c r="DX2" s="761"/>
      <c r="DY2" s="761"/>
      <c r="DZ2" s="762"/>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4" customFormat="1" ht="26.25" customHeight="1" thickBot="1" x14ac:dyDescent="0.2">
      <c r="A4" s="763" t="s">
        <v>372</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c r="AH4" s="763"/>
      <c r="AI4" s="763"/>
      <c r="AJ4" s="763"/>
      <c r="AK4" s="763"/>
      <c r="AL4" s="763"/>
      <c r="AM4" s="763"/>
      <c r="AN4" s="763"/>
      <c r="AO4" s="763"/>
      <c r="AP4" s="763"/>
      <c r="AQ4" s="763"/>
      <c r="AR4" s="763"/>
      <c r="AS4" s="763"/>
      <c r="AT4" s="763"/>
      <c r="AU4" s="763"/>
      <c r="AV4" s="763"/>
      <c r="AW4" s="763"/>
      <c r="AX4" s="763"/>
      <c r="AY4" s="763"/>
      <c r="AZ4" s="231"/>
      <c r="BA4" s="231"/>
      <c r="BB4" s="231"/>
      <c r="BC4" s="231"/>
      <c r="BD4" s="231"/>
      <c r="BE4" s="232"/>
      <c r="BF4" s="232"/>
      <c r="BG4" s="232"/>
      <c r="BH4" s="232"/>
      <c r="BI4" s="232"/>
      <c r="BJ4" s="232"/>
      <c r="BK4" s="232"/>
      <c r="BL4" s="232"/>
      <c r="BM4" s="232"/>
      <c r="BN4" s="232"/>
      <c r="BO4" s="232"/>
      <c r="BP4" s="232"/>
      <c r="BQ4" s="231" t="s">
        <v>373</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15">
      <c r="A5" s="754" t="s">
        <v>374</v>
      </c>
      <c r="B5" s="755"/>
      <c r="C5" s="755"/>
      <c r="D5" s="755"/>
      <c r="E5" s="755"/>
      <c r="F5" s="755"/>
      <c r="G5" s="755"/>
      <c r="H5" s="755"/>
      <c r="I5" s="755"/>
      <c r="J5" s="755"/>
      <c r="K5" s="755"/>
      <c r="L5" s="755"/>
      <c r="M5" s="755"/>
      <c r="N5" s="755"/>
      <c r="O5" s="755"/>
      <c r="P5" s="756"/>
      <c r="Q5" s="731" t="s">
        <v>375</v>
      </c>
      <c r="R5" s="732"/>
      <c r="S5" s="732"/>
      <c r="T5" s="732"/>
      <c r="U5" s="733"/>
      <c r="V5" s="731" t="s">
        <v>376</v>
      </c>
      <c r="W5" s="732"/>
      <c r="X5" s="732"/>
      <c r="Y5" s="732"/>
      <c r="Z5" s="733"/>
      <c r="AA5" s="731" t="s">
        <v>377</v>
      </c>
      <c r="AB5" s="732"/>
      <c r="AC5" s="732"/>
      <c r="AD5" s="732"/>
      <c r="AE5" s="732"/>
      <c r="AF5" s="764" t="s">
        <v>378</v>
      </c>
      <c r="AG5" s="732"/>
      <c r="AH5" s="732"/>
      <c r="AI5" s="732"/>
      <c r="AJ5" s="743"/>
      <c r="AK5" s="732" t="s">
        <v>379</v>
      </c>
      <c r="AL5" s="732"/>
      <c r="AM5" s="732"/>
      <c r="AN5" s="732"/>
      <c r="AO5" s="733"/>
      <c r="AP5" s="731" t="s">
        <v>380</v>
      </c>
      <c r="AQ5" s="732"/>
      <c r="AR5" s="732"/>
      <c r="AS5" s="732"/>
      <c r="AT5" s="733"/>
      <c r="AU5" s="731" t="s">
        <v>381</v>
      </c>
      <c r="AV5" s="732"/>
      <c r="AW5" s="732"/>
      <c r="AX5" s="732"/>
      <c r="AY5" s="743"/>
      <c r="AZ5" s="231"/>
      <c r="BA5" s="231"/>
      <c r="BB5" s="231"/>
      <c r="BC5" s="231"/>
      <c r="BD5" s="231"/>
      <c r="BE5" s="232"/>
      <c r="BF5" s="232"/>
      <c r="BG5" s="232"/>
      <c r="BH5" s="232"/>
      <c r="BI5" s="232"/>
      <c r="BJ5" s="232"/>
      <c r="BK5" s="232"/>
      <c r="BL5" s="232"/>
      <c r="BM5" s="232"/>
      <c r="BN5" s="232"/>
      <c r="BO5" s="232"/>
      <c r="BP5" s="232"/>
      <c r="BQ5" s="754" t="s">
        <v>382</v>
      </c>
      <c r="BR5" s="755"/>
      <c r="BS5" s="755"/>
      <c r="BT5" s="755"/>
      <c r="BU5" s="755"/>
      <c r="BV5" s="755"/>
      <c r="BW5" s="755"/>
      <c r="BX5" s="755"/>
      <c r="BY5" s="755"/>
      <c r="BZ5" s="755"/>
      <c r="CA5" s="755"/>
      <c r="CB5" s="755"/>
      <c r="CC5" s="755"/>
      <c r="CD5" s="755"/>
      <c r="CE5" s="755"/>
      <c r="CF5" s="755"/>
      <c r="CG5" s="756"/>
      <c r="CH5" s="731" t="s">
        <v>383</v>
      </c>
      <c r="CI5" s="732"/>
      <c r="CJ5" s="732"/>
      <c r="CK5" s="732"/>
      <c r="CL5" s="733"/>
      <c r="CM5" s="731" t="s">
        <v>384</v>
      </c>
      <c r="CN5" s="732"/>
      <c r="CO5" s="732"/>
      <c r="CP5" s="732"/>
      <c r="CQ5" s="733"/>
      <c r="CR5" s="731" t="s">
        <v>385</v>
      </c>
      <c r="CS5" s="732"/>
      <c r="CT5" s="732"/>
      <c r="CU5" s="732"/>
      <c r="CV5" s="733"/>
      <c r="CW5" s="731" t="s">
        <v>386</v>
      </c>
      <c r="CX5" s="732"/>
      <c r="CY5" s="732"/>
      <c r="CZ5" s="732"/>
      <c r="DA5" s="733"/>
      <c r="DB5" s="731" t="s">
        <v>387</v>
      </c>
      <c r="DC5" s="732"/>
      <c r="DD5" s="732"/>
      <c r="DE5" s="732"/>
      <c r="DF5" s="733"/>
      <c r="DG5" s="737" t="s">
        <v>388</v>
      </c>
      <c r="DH5" s="738"/>
      <c r="DI5" s="738"/>
      <c r="DJ5" s="738"/>
      <c r="DK5" s="739"/>
      <c r="DL5" s="737" t="s">
        <v>389</v>
      </c>
      <c r="DM5" s="738"/>
      <c r="DN5" s="738"/>
      <c r="DO5" s="738"/>
      <c r="DP5" s="739"/>
      <c r="DQ5" s="731" t="s">
        <v>390</v>
      </c>
      <c r="DR5" s="732"/>
      <c r="DS5" s="732"/>
      <c r="DT5" s="732"/>
      <c r="DU5" s="733"/>
      <c r="DV5" s="731" t="s">
        <v>381</v>
      </c>
      <c r="DW5" s="732"/>
      <c r="DX5" s="732"/>
      <c r="DY5" s="732"/>
      <c r="DZ5" s="743"/>
      <c r="EA5" s="233"/>
    </row>
    <row r="6" spans="1:131" s="234" customFormat="1" ht="26.25" customHeight="1" thickBot="1" x14ac:dyDescent="0.2">
      <c r="A6" s="757"/>
      <c r="B6" s="758"/>
      <c r="C6" s="758"/>
      <c r="D6" s="758"/>
      <c r="E6" s="758"/>
      <c r="F6" s="758"/>
      <c r="G6" s="758"/>
      <c r="H6" s="758"/>
      <c r="I6" s="758"/>
      <c r="J6" s="758"/>
      <c r="K6" s="758"/>
      <c r="L6" s="758"/>
      <c r="M6" s="758"/>
      <c r="N6" s="758"/>
      <c r="O6" s="758"/>
      <c r="P6" s="759"/>
      <c r="Q6" s="734"/>
      <c r="R6" s="735"/>
      <c r="S6" s="735"/>
      <c r="T6" s="735"/>
      <c r="U6" s="736"/>
      <c r="V6" s="734"/>
      <c r="W6" s="735"/>
      <c r="X6" s="735"/>
      <c r="Y6" s="735"/>
      <c r="Z6" s="736"/>
      <c r="AA6" s="734"/>
      <c r="AB6" s="735"/>
      <c r="AC6" s="735"/>
      <c r="AD6" s="735"/>
      <c r="AE6" s="735"/>
      <c r="AF6" s="765"/>
      <c r="AG6" s="735"/>
      <c r="AH6" s="735"/>
      <c r="AI6" s="735"/>
      <c r="AJ6" s="744"/>
      <c r="AK6" s="735"/>
      <c r="AL6" s="735"/>
      <c r="AM6" s="735"/>
      <c r="AN6" s="735"/>
      <c r="AO6" s="736"/>
      <c r="AP6" s="734"/>
      <c r="AQ6" s="735"/>
      <c r="AR6" s="735"/>
      <c r="AS6" s="735"/>
      <c r="AT6" s="736"/>
      <c r="AU6" s="734"/>
      <c r="AV6" s="735"/>
      <c r="AW6" s="735"/>
      <c r="AX6" s="735"/>
      <c r="AY6" s="744"/>
      <c r="AZ6" s="231"/>
      <c r="BA6" s="231"/>
      <c r="BB6" s="231"/>
      <c r="BC6" s="231"/>
      <c r="BD6" s="231"/>
      <c r="BE6" s="232"/>
      <c r="BF6" s="232"/>
      <c r="BG6" s="232"/>
      <c r="BH6" s="232"/>
      <c r="BI6" s="232"/>
      <c r="BJ6" s="232"/>
      <c r="BK6" s="232"/>
      <c r="BL6" s="232"/>
      <c r="BM6" s="232"/>
      <c r="BN6" s="232"/>
      <c r="BO6" s="232"/>
      <c r="BP6" s="232"/>
      <c r="BQ6" s="757"/>
      <c r="BR6" s="758"/>
      <c r="BS6" s="758"/>
      <c r="BT6" s="758"/>
      <c r="BU6" s="758"/>
      <c r="BV6" s="758"/>
      <c r="BW6" s="758"/>
      <c r="BX6" s="758"/>
      <c r="BY6" s="758"/>
      <c r="BZ6" s="758"/>
      <c r="CA6" s="758"/>
      <c r="CB6" s="758"/>
      <c r="CC6" s="758"/>
      <c r="CD6" s="758"/>
      <c r="CE6" s="758"/>
      <c r="CF6" s="758"/>
      <c r="CG6" s="759"/>
      <c r="CH6" s="734"/>
      <c r="CI6" s="735"/>
      <c r="CJ6" s="735"/>
      <c r="CK6" s="735"/>
      <c r="CL6" s="736"/>
      <c r="CM6" s="734"/>
      <c r="CN6" s="735"/>
      <c r="CO6" s="735"/>
      <c r="CP6" s="735"/>
      <c r="CQ6" s="736"/>
      <c r="CR6" s="734"/>
      <c r="CS6" s="735"/>
      <c r="CT6" s="735"/>
      <c r="CU6" s="735"/>
      <c r="CV6" s="736"/>
      <c r="CW6" s="734"/>
      <c r="CX6" s="735"/>
      <c r="CY6" s="735"/>
      <c r="CZ6" s="735"/>
      <c r="DA6" s="736"/>
      <c r="DB6" s="734"/>
      <c r="DC6" s="735"/>
      <c r="DD6" s="735"/>
      <c r="DE6" s="735"/>
      <c r="DF6" s="736"/>
      <c r="DG6" s="740"/>
      <c r="DH6" s="741"/>
      <c r="DI6" s="741"/>
      <c r="DJ6" s="741"/>
      <c r="DK6" s="742"/>
      <c r="DL6" s="740"/>
      <c r="DM6" s="741"/>
      <c r="DN6" s="741"/>
      <c r="DO6" s="741"/>
      <c r="DP6" s="742"/>
      <c r="DQ6" s="734"/>
      <c r="DR6" s="735"/>
      <c r="DS6" s="735"/>
      <c r="DT6" s="735"/>
      <c r="DU6" s="736"/>
      <c r="DV6" s="734"/>
      <c r="DW6" s="735"/>
      <c r="DX6" s="735"/>
      <c r="DY6" s="735"/>
      <c r="DZ6" s="744"/>
      <c r="EA6" s="233"/>
    </row>
    <row r="7" spans="1:131" s="234" customFormat="1" ht="26.25" customHeight="1" thickTop="1" x14ac:dyDescent="0.15">
      <c r="A7" s="235">
        <v>1</v>
      </c>
      <c r="B7" s="745" t="s">
        <v>391</v>
      </c>
      <c r="C7" s="746"/>
      <c r="D7" s="746"/>
      <c r="E7" s="746"/>
      <c r="F7" s="746"/>
      <c r="G7" s="746"/>
      <c r="H7" s="746"/>
      <c r="I7" s="746"/>
      <c r="J7" s="746"/>
      <c r="K7" s="746"/>
      <c r="L7" s="746"/>
      <c r="M7" s="746"/>
      <c r="N7" s="746"/>
      <c r="O7" s="746"/>
      <c r="P7" s="747"/>
      <c r="Q7" s="748">
        <v>8189</v>
      </c>
      <c r="R7" s="749"/>
      <c r="S7" s="749"/>
      <c r="T7" s="749"/>
      <c r="U7" s="749"/>
      <c r="V7" s="749">
        <v>8093</v>
      </c>
      <c r="W7" s="749"/>
      <c r="X7" s="749"/>
      <c r="Y7" s="749"/>
      <c r="Z7" s="749"/>
      <c r="AA7" s="749">
        <v>96</v>
      </c>
      <c r="AB7" s="749"/>
      <c r="AC7" s="749"/>
      <c r="AD7" s="749"/>
      <c r="AE7" s="750"/>
      <c r="AF7" s="751">
        <v>75</v>
      </c>
      <c r="AG7" s="752"/>
      <c r="AH7" s="752"/>
      <c r="AI7" s="752"/>
      <c r="AJ7" s="753"/>
      <c r="AK7" s="788" t="s">
        <v>585</v>
      </c>
      <c r="AL7" s="789"/>
      <c r="AM7" s="789"/>
      <c r="AN7" s="789"/>
      <c r="AO7" s="789"/>
      <c r="AP7" s="789">
        <v>5829</v>
      </c>
      <c r="AQ7" s="789"/>
      <c r="AR7" s="789"/>
      <c r="AS7" s="789"/>
      <c r="AT7" s="789"/>
      <c r="AU7" s="790"/>
      <c r="AV7" s="790"/>
      <c r="AW7" s="790"/>
      <c r="AX7" s="790"/>
      <c r="AY7" s="791"/>
      <c r="AZ7" s="231"/>
      <c r="BA7" s="231"/>
      <c r="BB7" s="231"/>
      <c r="BC7" s="231"/>
      <c r="BD7" s="231"/>
      <c r="BE7" s="232"/>
      <c r="BF7" s="232"/>
      <c r="BG7" s="232"/>
      <c r="BH7" s="232"/>
      <c r="BI7" s="232"/>
      <c r="BJ7" s="232"/>
      <c r="BK7" s="232"/>
      <c r="BL7" s="232"/>
      <c r="BM7" s="232"/>
      <c r="BN7" s="232"/>
      <c r="BO7" s="232"/>
      <c r="BP7" s="232"/>
      <c r="BQ7" s="235">
        <v>1</v>
      </c>
      <c r="BR7" s="236"/>
      <c r="BS7" s="766"/>
      <c r="BT7" s="767"/>
      <c r="BU7" s="767"/>
      <c r="BV7" s="767"/>
      <c r="BW7" s="767"/>
      <c r="BX7" s="767"/>
      <c r="BY7" s="767"/>
      <c r="BZ7" s="767"/>
      <c r="CA7" s="767"/>
      <c r="CB7" s="767"/>
      <c r="CC7" s="767"/>
      <c r="CD7" s="767"/>
      <c r="CE7" s="767"/>
      <c r="CF7" s="767"/>
      <c r="CG7" s="792"/>
      <c r="CH7" s="785"/>
      <c r="CI7" s="786"/>
      <c r="CJ7" s="786"/>
      <c r="CK7" s="786"/>
      <c r="CL7" s="787"/>
      <c r="CM7" s="785"/>
      <c r="CN7" s="786"/>
      <c r="CO7" s="786"/>
      <c r="CP7" s="786"/>
      <c r="CQ7" s="787"/>
      <c r="CR7" s="785"/>
      <c r="CS7" s="786"/>
      <c r="CT7" s="786"/>
      <c r="CU7" s="786"/>
      <c r="CV7" s="787"/>
      <c r="CW7" s="785"/>
      <c r="CX7" s="786"/>
      <c r="CY7" s="786"/>
      <c r="CZ7" s="786"/>
      <c r="DA7" s="787"/>
      <c r="DB7" s="785"/>
      <c r="DC7" s="786"/>
      <c r="DD7" s="786"/>
      <c r="DE7" s="786"/>
      <c r="DF7" s="787"/>
      <c r="DG7" s="785"/>
      <c r="DH7" s="786"/>
      <c r="DI7" s="786"/>
      <c r="DJ7" s="786"/>
      <c r="DK7" s="787"/>
      <c r="DL7" s="785"/>
      <c r="DM7" s="786"/>
      <c r="DN7" s="786"/>
      <c r="DO7" s="786"/>
      <c r="DP7" s="787"/>
      <c r="DQ7" s="785"/>
      <c r="DR7" s="786"/>
      <c r="DS7" s="786"/>
      <c r="DT7" s="786"/>
      <c r="DU7" s="787"/>
      <c r="DV7" s="766"/>
      <c r="DW7" s="767"/>
      <c r="DX7" s="767"/>
      <c r="DY7" s="767"/>
      <c r="DZ7" s="768"/>
      <c r="EA7" s="233"/>
    </row>
    <row r="8" spans="1:131" s="234" customFormat="1" ht="26.25" customHeight="1" x14ac:dyDescent="0.15">
      <c r="A8" s="237">
        <v>2</v>
      </c>
      <c r="B8" s="769"/>
      <c r="C8" s="770"/>
      <c r="D8" s="770"/>
      <c r="E8" s="770"/>
      <c r="F8" s="770"/>
      <c r="G8" s="770"/>
      <c r="H8" s="770"/>
      <c r="I8" s="770"/>
      <c r="J8" s="770"/>
      <c r="K8" s="770"/>
      <c r="L8" s="770"/>
      <c r="M8" s="770"/>
      <c r="N8" s="770"/>
      <c r="O8" s="770"/>
      <c r="P8" s="771"/>
      <c r="Q8" s="772"/>
      <c r="R8" s="773"/>
      <c r="S8" s="773"/>
      <c r="T8" s="773"/>
      <c r="U8" s="773"/>
      <c r="V8" s="773"/>
      <c r="W8" s="773"/>
      <c r="X8" s="773"/>
      <c r="Y8" s="773"/>
      <c r="Z8" s="773"/>
      <c r="AA8" s="773"/>
      <c r="AB8" s="773"/>
      <c r="AC8" s="773"/>
      <c r="AD8" s="773"/>
      <c r="AE8" s="774"/>
      <c r="AF8" s="775"/>
      <c r="AG8" s="776"/>
      <c r="AH8" s="776"/>
      <c r="AI8" s="776"/>
      <c r="AJ8" s="777"/>
      <c r="AK8" s="778"/>
      <c r="AL8" s="779"/>
      <c r="AM8" s="779"/>
      <c r="AN8" s="779"/>
      <c r="AO8" s="779"/>
      <c r="AP8" s="779"/>
      <c r="AQ8" s="779"/>
      <c r="AR8" s="779"/>
      <c r="AS8" s="779"/>
      <c r="AT8" s="779"/>
      <c r="AU8" s="780"/>
      <c r="AV8" s="780"/>
      <c r="AW8" s="780"/>
      <c r="AX8" s="780"/>
      <c r="AY8" s="781"/>
      <c r="AZ8" s="231"/>
      <c r="BA8" s="231"/>
      <c r="BB8" s="231"/>
      <c r="BC8" s="231"/>
      <c r="BD8" s="231"/>
      <c r="BE8" s="232"/>
      <c r="BF8" s="232"/>
      <c r="BG8" s="232"/>
      <c r="BH8" s="232"/>
      <c r="BI8" s="232"/>
      <c r="BJ8" s="232"/>
      <c r="BK8" s="232"/>
      <c r="BL8" s="232"/>
      <c r="BM8" s="232"/>
      <c r="BN8" s="232"/>
      <c r="BO8" s="232"/>
      <c r="BP8" s="232"/>
      <c r="BQ8" s="237">
        <v>2</v>
      </c>
      <c r="BR8" s="238"/>
      <c r="BS8" s="782"/>
      <c r="BT8" s="783"/>
      <c r="BU8" s="783"/>
      <c r="BV8" s="783"/>
      <c r="BW8" s="783"/>
      <c r="BX8" s="783"/>
      <c r="BY8" s="783"/>
      <c r="BZ8" s="783"/>
      <c r="CA8" s="783"/>
      <c r="CB8" s="783"/>
      <c r="CC8" s="783"/>
      <c r="CD8" s="783"/>
      <c r="CE8" s="783"/>
      <c r="CF8" s="783"/>
      <c r="CG8" s="784"/>
      <c r="CH8" s="793"/>
      <c r="CI8" s="794"/>
      <c r="CJ8" s="794"/>
      <c r="CK8" s="794"/>
      <c r="CL8" s="795"/>
      <c r="CM8" s="793"/>
      <c r="CN8" s="794"/>
      <c r="CO8" s="794"/>
      <c r="CP8" s="794"/>
      <c r="CQ8" s="795"/>
      <c r="CR8" s="793"/>
      <c r="CS8" s="794"/>
      <c r="CT8" s="794"/>
      <c r="CU8" s="794"/>
      <c r="CV8" s="795"/>
      <c r="CW8" s="793"/>
      <c r="CX8" s="794"/>
      <c r="CY8" s="794"/>
      <c r="CZ8" s="794"/>
      <c r="DA8" s="795"/>
      <c r="DB8" s="793"/>
      <c r="DC8" s="794"/>
      <c r="DD8" s="794"/>
      <c r="DE8" s="794"/>
      <c r="DF8" s="795"/>
      <c r="DG8" s="793"/>
      <c r="DH8" s="794"/>
      <c r="DI8" s="794"/>
      <c r="DJ8" s="794"/>
      <c r="DK8" s="795"/>
      <c r="DL8" s="793"/>
      <c r="DM8" s="794"/>
      <c r="DN8" s="794"/>
      <c r="DO8" s="794"/>
      <c r="DP8" s="795"/>
      <c r="DQ8" s="793"/>
      <c r="DR8" s="794"/>
      <c r="DS8" s="794"/>
      <c r="DT8" s="794"/>
      <c r="DU8" s="795"/>
      <c r="DV8" s="782"/>
      <c r="DW8" s="783"/>
      <c r="DX8" s="783"/>
      <c r="DY8" s="783"/>
      <c r="DZ8" s="796"/>
      <c r="EA8" s="233"/>
    </row>
    <row r="9" spans="1:131" s="234" customFormat="1" ht="26.25" customHeight="1" x14ac:dyDescent="0.15">
      <c r="A9" s="237">
        <v>3</v>
      </c>
      <c r="B9" s="769"/>
      <c r="C9" s="770"/>
      <c r="D9" s="770"/>
      <c r="E9" s="770"/>
      <c r="F9" s="770"/>
      <c r="G9" s="770"/>
      <c r="H9" s="770"/>
      <c r="I9" s="770"/>
      <c r="J9" s="770"/>
      <c r="K9" s="770"/>
      <c r="L9" s="770"/>
      <c r="M9" s="770"/>
      <c r="N9" s="770"/>
      <c r="O9" s="770"/>
      <c r="P9" s="771"/>
      <c r="Q9" s="772"/>
      <c r="R9" s="773"/>
      <c r="S9" s="773"/>
      <c r="T9" s="773"/>
      <c r="U9" s="773"/>
      <c r="V9" s="773"/>
      <c r="W9" s="773"/>
      <c r="X9" s="773"/>
      <c r="Y9" s="773"/>
      <c r="Z9" s="773"/>
      <c r="AA9" s="773"/>
      <c r="AB9" s="773"/>
      <c r="AC9" s="773"/>
      <c r="AD9" s="773"/>
      <c r="AE9" s="774"/>
      <c r="AF9" s="775"/>
      <c r="AG9" s="776"/>
      <c r="AH9" s="776"/>
      <c r="AI9" s="776"/>
      <c r="AJ9" s="777"/>
      <c r="AK9" s="778"/>
      <c r="AL9" s="779"/>
      <c r="AM9" s="779"/>
      <c r="AN9" s="779"/>
      <c r="AO9" s="779"/>
      <c r="AP9" s="779"/>
      <c r="AQ9" s="779"/>
      <c r="AR9" s="779"/>
      <c r="AS9" s="779"/>
      <c r="AT9" s="779"/>
      <c r="AU9" s="780"/>
      <c r="AV9" s="780"/>
      <c r="AW9" s="780"/>
      <c r="AX9" s="780"/>
      <c r="AY9" s="781"/>
      <c r="AZ9" s="231"/>
      <c r="BA9" s="231"/>
      <c r="BB9" s="231"/>
      <c r="BC9" s="231"/>
      <c r="BD9" s="231"/>
      <c r="BE9" s="232"/>
      <c r="BF9" s="232"/>
      <c r="BG9" s="232"/>
      <c r="BH9" s="232"/>
      <c r="BI9" s="232"/>
      <c r="BJ9" s="232"/>
      <c r="BK9" s="232"/>
      <c r="BL9" s="232"/>
      <c r="BM9" s="232"/>
      <c r="BN9" s="232"/>
      <c r="BO9" s="232"/>
      <c r="BP9" s="232"/>
      <c r="BQ9" s="237">
        <v>3</v>
      </c>
      <c r="BR9" s="238"/>
      <c r="BS9" s="782"/>
      <c r="BT9" s="783"/>
      <c r="BU9" s="783"/>
      <c r="BV9" s="783"/>
      <c r="BW9" s="783"/>
      <c r="BX9" s="783"/>
      <c r="BY9" s="783"/>
      <c r="BZ9" s="783"/>
      <c r="CA9" s="783"/>
      <c r="CB9" s="783"/>
      <c r="CC9" s="783"/>
      <c r="CD9" s="783"/>
      <c r="CE9" s="783"/>
      <c r="CF9" s="783"/>
      <c r="CG9" s="784"/>
      <c r="CH9" s="793"/>
      <c r="CI9" s="794"/>
      <c r="CJ9" s="794"/>
      <c r="CK9" s="794"/>
      <c r="CL9" s="795"/>
      <c r="CM9" s="793"/>
      <c r="CN9" s="794"/>
      <c r="CO9" s="794"/>
      <c r="CP9" s="794"/>
      <c r="CQ9" s="795"/>
      <c r="CR9" s="793"/>
      <c r="CS9" s="794"/>
      <c r="CT9" s="794"/>
      <c r="CU9" s="794"/>
      <c r="CV9" s="795"/>
      <c r="CW9" s="793"/>
      <c r="CX9" s="794"/>
      <c r="CY9" s="794"/>
      <c r="CZ9" s="794"/>
      <c r="DA9" s="795"/>
      <c r="DB9" s="793"/>
      <c r="DC9" s="794"/>
      <c r="DD9" s="794"/>
      <c r="DE9" s="794"/>
      <c r="DF9" s="795"/>
      <c r="DG9" s="793"/>
      <c r="DH9" s="794"/>
      <c r="DI9" s="794"/>
      <c r="DJ9" s="794"/>
      <c r="DK9" s="795"/>
      <c r="DL9" s="793"/>
      <c r="DM9" s="794"/>
      <c r="DN9" s="794"/>
      <c r="DO9" s="794"/>
      <c r="DP9" s="795"/>
      <c r="DQ9" s="793"/>
      <c r="DR9" s="794"/>
      <c r="DS9" s="794"/>
      <c r="DT9" s="794"/>
      <c r="DU9" s="795"/>
      <c r="DV9" s="782"/>
      <c r="DW9" s="783"/>
      <c r="DX9" s="783"/>
      <c r="DY9" s="783"/>
      <c r="DZ9" s="796"/>
      <c r="EA9" s="233"/>
    </row>
    <row r="10" spans="1:131" s="234" customFormat="1" ht="26.25" customHeight="1" x14ac:dyDescent="0.15">
      <c r="A10" s="237">
        <v>4</v>
      </c>
      <c r="B10" s="769"/>
      <c r="C10" s="770"/>
      <c r="D10" s="770"/>
      <c r="E10" s="770"/>
      <c r="F10" s="770"/>
      <c r="G10" s="770"/>
      <c r="H10" s="770"/>
      <c r="I10" s="770"/>
      <c r="J10" s="770"/>
      <c r="K10" s="770"/>
      <c r="L10" s="770"/>
      <c r="M10" s="770"/>
      <c r="N10" s="770"/>
      <c r="O10" s="770"/>
      <c r="P10" s="771"/>
      <c r="Q10" s="772"/>
      <c r="R10" s="773"/>
      <c r="S10" s="773"/>
      <c r="T10" s="773"/>
      <c r="U10" s="773"/>
      <c r="V10" s="773"/>
      <c r="W10" s="773"/>
      <c r="X10" s="773"/>
      <c r="Y10" s="773"/>
      <c r="Z10" s="773"/>
      <c r="AA10" s="773"/>
      <c r="AB10" s="773"/>
      <c r="AC10" s="773"/>
      <c r="AD10" s="773"/>
      <c r="AE10" s="774"/>
      <c r="AF10" s="775"/>
      <c r="AG10" s="776"/>
      <c r="AH10" s="776"/>
      <c r="AI10" s="776"/>
      <c r="AJ10" s="777"/>
      <c r="AK10" s="778"/>
      <c r="AL10" s="779"/>
      <c r="AM10" s="779"/>
      <c r="AN10" s="779"/>
      <c r="AO10" s="779"/>
      <c r="AP10" s="779"/>
      <c r="AQ10" s="779"/>
      <c r="AR10" s="779"/>
      <c r="AS10" s="779"/>
      <c r="AT10" s="779"/>
      <c r="AU10" s="780"/>
      <c r="AV10" s="780"/>
      <c r="AW10" s="780"/>
      <c r="AX10" s="780"/>
      <c r="AY10" s="781"/>
      <c r="AZ10" s="231"/>
      <c r="BA10" s="231"/>
      <c r="BB10" s="231"/>
      <c r="BC10" s="231"/>
      <c r="BD10" s="231"/>
      <c r="BE10" s="232"/>
      <c r="BF10" s="232"/>
      <c r="BG10" s="232"/>
      <c r="BH10" s="232"/>
      <c r="BI10" s="232"/>
      <c r="BJ10" s="232"/>
      <c r="BK10" s="232"/>
      <c r="BL10" s="232"/>
      <c r="BM10" s="232"/>
      <c r="BN10" s="232"/>
      <c r="BO10" s="232"/>
      <c r="BP10" s="232"/>
      <c r="BQ10" s="237">
        <v>4</v>
      </c>
      <c r="BR10" s="238"/>
      <c r="BS10" s="782"/>
      <c r="BT10" s="783"/>
      <c r="BU10" s="783"/>
      <c r="BV10" s="783"/>
      <c r="BW10" s="783"/>
      <c r="BX10" s="783"/>
      <c r="BY10" s="783"/>
      <c r="BZ10" s="783"/>
      <c r="CA10" s="783"/>
      <c r="CB10" s="783"/>
      <c r="CC10" s="783"/>
      <c r="CD10" s="783"/>
      <c r="CE10" s="783"/>
      <c r="CF10" s="783"/>
      <c r="CG10" s="784"/>
      <c r="CH10" s="793"/>
      <c r="CI10" s="794"/>
      <c r="CJ10" s="794"/>
      <c r="CK10" s="794"/>
      <c r="CL10" s="795"/>
      <c r="CM10" s="793"/>
      <c r="CN10" s="794"/>
      <c r="CO10" s="794"/>
      <c r="CP10" s="794"/>
      <c r="CQ10" s="795"/>
      <c r="CR10" s="793"/>
      <c r="CS10" s="794"/>
      <c r="CT10" s="794"/>
      <c r="CU10" s="794"/>
      <c r="CV10" s="795"/>
      <c r="CW10" s="793"/>
      <c r="CX10" s="794"/>
      <c r="CY10" s="794"/>
      <c r="CZ10" s="794"/>
      <c r="DA10" s="795"/>
      <c r="DB10" s="793"/>
      <c r="DC10" s="794"/>
      <c r="DD10" s="794"/>
      <c r="DE10" s="794"/>
      <c r="DF10" s="795"/>
      <c r="DG10" s="793"/>
      <c r="DH10" s="794"/>
      <c r="DI10" s="794"/>
      <c r="DJ10" s="794"/>
      <c r="DK10" s="795"/>
      <c r="DL10" s="793"/>
      <c r="DM10" s="794"/>
      <c r="DN10" s="794"/>
      <c r="DO10" s="794"/>
      <c r="DP10" s="795"/>
      <c r="DQ10" s="793"/>
      <c r="DR10" s="794"/>
      <c r="DS10" s="794"/>
      <c r="DT10" s="794"/>
      <c r="DU10" s="795"/>
      <c r="DV10" s="782"/>
      <c r="DW10" s="783"/>
      <c r="DX10" s="783"/>
      <c r="DY10" s="783"/>
      <c r="DZ10" s="796"/>
      <c r="EA10" s="233"/>
    </row>
    <row r="11" spans="1:131" s="234" customFormat="1" ht="26.25" customHeight="1" x14ac:dyDescent="0.15">
      <c r="A11" s="237">
        <v>5</v>
      </c>
      <c r="B11" s="769"/>
      <c r="C11" s="770"/>
      <c r="D11" s="770"/>
      <c r="E11" s="770"/>
      <c r="F11" s="770"/>
      <c r="G11" s="770"/>
      <c r="H11" s="770"/>
      <c r="I11" s="770"/>
      <c r="J11" s="770"/>
      <c r="K11" s="770"/>
      <c r="L11" s="770"/>
      <c r="M11" s="770"/>
      <c r="N11" s="770"/>
      <c r="O11" s="770"/>
      <c r="P11" s="771"/>
      <c r="Q11" s="772"/>
      <c r="R11" s="773"/>
      <c r="S11" s="773"/>
      <c r="T11" s="773"/>
      <c r="U11" s="773"/>
      <c r="V11" s="773"/>
      <c r="W11" s="773"/>
      <c r="X11" s="773"/>
      <c r="Y11" s="773"/>
      <c r="Z11" s="773"/>
      <c r="AA11" s="773"/>
      <c r="AB11" s="773"/>
      <c r="AC11" s="773"/>
      <c r="AD11" s="773"/>
      <c r="AE11" s="774"/>
      <c r="AF11" s="775"/>
      <c r="AG11" s="776"/>
      <c r="AH11" s="776"/>
      <c r="AI11" s="776"/>
      <c r="AJ11" s="777"/>
      <c r="AK11" s="778"/>
      <c r="AL11" s="779"/>
      <c r="AM11" s="779"/>
      <c r="AN11" s="779"/>
      <c r="AO11" s="779"/>
      <c r="AP11" s="779"/>
      <c r="AQ11" s="779"/>
      <c r="AR11" s="779"/>
      <c r="AS11" s="779"/>
      <c r="AT11" s="779"/>
      <c r="AU11" s="780"/>
      <c r="AV11" s="780"/>
      <c r="AW11" s="780"/>
      <c r="AX11" s="780"/>
      <c r="AY11" s="781"/>
      <c r="AZ11" s="231"/>
      <c r="BA11" s="231"/>
      <c r="BB11" s="231"/>
      <c r="BC11" s="231"/>
      <c r="BD11" s="231"/>
      <c r="BE11" s="232"/>
      <c r="BF11" s="232"/>
      <c r="BG11" s="232"/>
      <c r="BH11" s="232"/>
      <c r="BI11" s="232"/>
      <c r="BJ11" s="232"/>
      <c r="BK11" s="232"/>
      <c r="BL11" s="232"/>
      <c r="BM11" s="232"/>
      <c r="BN11" s="232"/>
      <c r="BO11" s="232"/>
      <c r="BP11" s="232"/>
      <c r="BQ11" s="237">
        <v>5</v>
      </c>
      <c r="BR11" s="238"/>
      <c r="BS11" s="782"/>
      <c r="BT11" s="783"/>
      <c r="BU11" s="783"/>
      <c r="BV11" s="783"/>
      <c r="BW11" s="783"/>
      <c r="BX11" s="783"/>
      <c r="BY11" s="783"/>
      <c r="BZ11" s="783"/>
      <c r="CA11" s="783"/>
      <c r="CB11" s="783"/>
      <c r="CC11" s="783"/>
      <c r="CD11" s="783"/>
      <c r="CE11" s="783"/>
      <c r="CF11" s="783"/>
      <c r="CG11" s="784"/>
      <c r="CH11" s="793"/>
      <c r="CI11" s="794"/>
      <c r="CJ11" s="794"/>
      <c r="CK11" s="794"/>
      <c r="CL11" s="795"/>
      <c r="CM11" s="793"/>
      <c r="CN11" s="794"/>
      <c r="CO11" s="794"/>
      <c r="CP11" s="794"/>
      <c r="CQ11" s="795"/>
      <c r="CR11" s="793"/>
      <c r="CS11" s="794"/>
      <c r="CT11" s="794"/>
      <c r="CU11" s="794"/>
      <c r="CV11" s="795"/>
      <c r="CW11" s="793"/>
      <c r="CX11" s="794"/>
      <c r="CY11" s="794"/>
      <c r="CZ11" s="794"/>
      <c r="DA11" s="795"/>
      <c r="DB11" s="793"/>
      <c r="DC11" s="794"/>
      <c r="DD11" s="794"/>
      <c r="DE11" s="794"/>
      <c r="DF11" s="795"/>
      <c r="DG11" s="793"/>
      <c r="DH11" s="794"/>
      <c r="DI11" s="794"/>
      <c r="DJ11" s="794"/>
      <c r="DK11" s="795"/>
      <c r="DL11" s="793"/>
      <c r="DM11" s="794"/>
      <c r="DN11" s="794"/>
      <c r="DO11" s="794"/>
      <c r="DP11" s="795"/>
      <c r="DQ11" s="793"/>
      <c r="DR11" s="794"/>
      <c r="DS11" s="794"/>
      <c r="DT11" s="794"/>
      <c r="DU11" s="795"/>
      <c r="DV11" s="782"/>
      <c r="DW11" s="783"/>
      <c r="DX11" s="783"/>
      <c r="DY11" s="783"/>
      <c r="DZ11" s="796"/>
      <c r="EA11" s="233"/>
    </row>
    <row r="12" spans="1:131" s="234" customFormat="1" ht="26.25" customHeight="1" x14ac:dyDescent="0.15">
      <c r="A12" s="237">
        <v>6</v>
      </c>
      <c r="B12" s="769"/>
      <c r="C12" s="770"/>
      <c r="D12" s="770"/>
      <c r="E12" s="770"/>
      <c r="F12" s="770"/>
      <c r="G12" s="770"/>
      <c r="H12" s="770"/>
      <c r="I12" s="770"/>
      <c r="J12" s="770"/>
      <c r="K12" s="770"/>
      <c r="L12" s="770"/>
      <c r="M12" s="770"/>
      <c r="N12" s="770"/>
      <c r="O12" s="770"/>
      <c r="P12" s="771"/>
      <c r="Q12" s="772"/>
      <c r="R12" s="773"/>
      <c r="S12" s="773"/>
      <c r="T12" s="773"/>
      <c r="U12" s="773"/>
      <c r="V12" s="773"/>
      <c r="W12" s="773"/>
      <c r="X12" s="773"/>
      <c r="Y12" s="773"/>
      <c r="Z12" s="773"/>
      <c r="AA12" s="773"/>
      <c r="AB12" s="773"/>
      <c r="AC12" s="773"/>
      <c r="AD12" s="773"/>
      <c r="AE12" s="774"/>
      <c r="AF12" s="775"/>
      <c r="AG12" s="776"/>
      <c r="AH12" s="776"/>
      <c r="AI12" s="776"/>
      <c r="AJ12" s="777"/>
      <c r="AK12" s="778"/>
      <c r="AL12" s="779"/>
      <c r="AM12" s="779"/>
      <c r="AN12" s="779"/>
      <c r="AO12" s="779"/>
      <c r="AP12" s="779"/>
      <c r="AQ12" s="779"/>
      <c r="AR12" s="779"/>
      <c r="AS12" s="779"/>
      <c r="AT12" s="779"/>
      <c r="AU12" s="780"/>
      <c r="AV12" s="780"/>
      <c r="AW12" s="780"/>
      <c r="AX12" s="780"/>
      <c r="AY12" s="781"/>
      <c r="AZ12" s="231"/>
      <c r="BA12" s="231"/>
      <c r="BB12" s="231"/>
      <c r="BC12" s="231"/>
      <c r="BD12" s="231"/>
      <c r="BE12" s="232"/>
      <c r="BF12" s="232"/>
      <c r="BG12" s="232"/>
      <c r="BH12" s="232"/>
      <c r="BI12" s="232"/>
      <c r="BJ12" s="232"/>
      <c r="BK12" s="232"/>
      <c r="BL12" s="232"/>
      <c r="BM12" s="232"/>
      <c r="BN12" s="232"/>
      <c r="BO12" s="232"/>
      <c r="BP12" s="232"/>
      <c r="BQ12" s="237">
        <v>6</v>
      </c>
      <c r="BR12" s="238"/>
      <c r="BS12" s="782"/>
      <c r="BT12" s="783"/>
      <c r="BU12" s="783"/>
      <c r="BV12" s="783"/>
      <c r="BW12" s="783"/>
      <c r="BX12" s="783"/>
      <c r="BY12" s="783"/>
      <c r="BZ12" s="783"/>
      <c r="CA12" s="783"/>
      <c r="CB12" s="783"/>
      <c r="CC12" s="783"/>
      <c r="CD12" s="783"/>
      <c r="CE12" s="783"/>
      <c r="CF12" s="783"/>
      <c r="CG12" s="784"/>
      <c r="CH12" s="793"/>
      <c r="CI12" s="794"/>
      <c r="CJ12" s="794"/>
      <c r="CK12" s="794"/>
      <c r="CL12" s="795"/>
      <c r="CM12" s="793"/>
      <c r="CN12" s="794"/>
      <c r="CO12" s="794"/>
      <c r="CP12" s="794"/>
      <c r="CQ12" s="795"/>
      <c r="CR12" s="793"/>
      <c r="CS12" s="794"/>
      <c r="CT12" s="794"/>
      <c r="CU12" s="794"/>
      <c r="CV12" s="795"/>
      <c r="CW12" s="793"/>
      <c r="CX12" s="794"/>
      <c r="CY12" s="794"/>
      <c r="CZ12" s="794"/>
      <c r="DA12" s="795"/>
      <c r="DB12" s="793"/>
      <c r="DC12" s="794"/>
      <c r="DD12" s="794"/>
      <c r="DE12" s="794"/>
      <c r="DF12" s="795"/>
      <c r="DG12" s="793"/>
      <c r="DH12" s="794"/>
      <c r="DI12" s="794"/>
      <c r="DJ12" s="794"/>
      <c r="DK12" s="795"/>
      <c r="DL12" s="793"/>
      <c r="DM12" s="794"/>
      <c r="DN12" s="794"/>
      <c r="DO12" s="794"/>
      <c r="DP12" s="795"/>
      <c r="DQ12" s="793"/>
      <c r="DR12" s="794"/>
      <c r="DS12" s="794"/>
      <c r="DT12" s="794"/>
      <c r="DU12" s="795"/>
      <c r="DV12" s="782"/>
      <c r="DW12" s="783"/>
      <c r="DX12" s="783"/>
      <c r="DY12" s="783"/>
      <c r="DZ12" s="796"/>
      <c r="EA12" s="233"/>
    </row>
    <row r="13" spans="1:131" s="234" customFormat="1" ht="26.25" customHeight="1" x14ac:dyDescent="0.15">
      <c r="A13" s="237">
        <v>7</v>
      </c>
      <c r="B13" s="769"/>
      <c r="C13" s="770"/>
      <c r="D13" s="770"/>
      <c r="E13" s="770"/>
      <c r="F13" s="770"/>
      <c r="G13" s="770"/>
      <c r="H13" s="770"/>
      <c r="I13" s="770"/>
      <c r="J13" s="770"/>
      <c r="K13" s="770"/>
      <c r="L13" s="770"/>
      <c r="M13" s="770"/>
      <c r="N13" s="770"/>
      <c r="O13" s="770"/>
      <c r="P13" s="771"/>
      <c r="Q13" s="772"/>
      <c r="R13" s="773"/>
      <c r="S13" s="773"/>
      <c r="T13" s="773"/>
      <c r="U13" s="773"/>
      <c r="V13" s="773"/>
      <c r="W13" s="773"/>
      <c r="X13" s="773"/>
      <c r="Y13" s="773"/>
      <c r="Z13" s="773"/>
      <c r="AA13" s="773"/>
      <c r="AB13" s="773"/>
      <c r="AC13" s="773"/>
      <c r="AD13" s="773"/>
      <c r="AE13" s="774"/>
      <c r="AF13" s="775"/>
      <c r="AG13" s="776"/>
      <c r="AH13" s="776"/>
      <c r="AI13" s="776"/>
      <c r="AJ13" s="777"/>
      <c r="AK13" s="778"/>
      <c r="AL13" s="779"/>
      <c r="AM13" s="779"/>
      <c r="AN13" s="779"/>
      <c r="AO13" s="779"/>
      <c r="AP13" s="779"/>
      <c r="AQ13" s="779"/>
      <c r="AR13" s="779"/>
      <c r="AS13" s="779"/>
      <c r="AT13" s="779"/>
      <c r="AU13" s="780"/>
      <c r="AV13" s="780"/>
      <c r="AW13" s="780"/>
      <c r="AX13" s="780"/>
      <c r="AY13" s="781"/>
      <c r="AZ13" s="231"/>
      <c r="BA13" s="231"/>
      <c r="BB13" s="231"/>
      <c r="BC13" s="231"/>
      <c r="BD13" s="231"/>
      <c r="BE13" s="232"/>
      <c r="BF13" s="232"/>
      <c r="BG13" s="232"/>
      <c r="BH13" s="232"/>
      <c r="BI13" s="232"/>
      <c r="BJ13" s="232"/>
      <c r="BK13" s="232"/>
      <c r="BL13" s="232"/>
      <c r="BM13" s="232"/>
      <c r="BN13" s="232"/>
      <c r="BO13" s="232"/>
      <c r="BP13" s="232"/>
      <c r="BQ13" s="237">
        <v>7</v>
      </c>
      <c r="BR13" s="238"/>
      <c r="BS13" s="782"/>
      <c r="BT13" s="783"/>
      <c r="BU13" s="783"/>
      <c r="BV13" s="783"/>
      <c r="BW13" s="783"/>
      <c r="BX13" s="783"/>
      <c r="BY13" s="783"/>
      <c r="BZ13" s="783"/>
      <c r="CA13" s="783"/>
      <c r="CB13" s="783"/>
      <c r="CC13" s="783"/>
      <c r="CD13" s="783"/>
      <c r="CE13" s="783"/>
      <c r="CF13" s="783"/>
      <c r="CG13" s="784"/>
      <c r="CH13" s="793"/>
      <c r="CI13" s="794"/>
      <c r="CJ13" s="794"/>
      <c r="CK13" s="794"/>
      <c r="CL13" s="795"/>
      <c r="CM13" s="793"/>
      <c r="CN13" s="794"/>
      <c r="CO13" s="794"/>
      <c r="CP13" s="794"/>
      <c r="CQ13" s="795"/>
      <c r="CR13" s="793"/>
      <c r="CS13" s="794"/>
      <c r="CT13" s="794"/>
      <c r="CU13" s="794"/>
      <c r="CV13" s="795"/>
      <c r="CW13" s="793"/>
      <c r="CX13" s="794"/>
      <c r="CY13" s="794"/>
      <c r="CZ13" s="794"/>
      <c r="DA13" s="795"/>
      <c r="DB13" s="793"/>
      <c r="DC13" s="794"/>
      <c r="DD13" s="794"/>
      <c r="DE13" s="794"/>
      <c r="DF13" s="795"/>
      <c r="DG13" s="793"/>
      <c r="DH13" s="794"/>
      <c r="DI13" s="794"/>
      <c r="DJ13" s="794"/>
      <c r="DK13" s="795"/>
      <c r="DL13" s="793"/>
      <c r="DM13" s="794"/>
      <c r="DN13" s="794"/>
      <c r="DO13" s="794"/>
      <c r="DP13" s="795"/>
      <c r="DQ13" s="793"/>
      <c r="DR13" s="794"/>
      <c r="DS13" s="794"/>
      <c r="DT13" s="794"/>
      <c r="DU13" s="795"/>
      <c r="DV13" s="782"/>
      <c r="DW13" s="783"/>
      <c r="DX13" s="783"/>
      <c r="DY13" s="783"/>
      <c r="DZ13" s="796"/>
      <c r="EA13" s="233"/>
    </row>
    <row r="14" spans="1:131" s="234" customFormat="1" ht="26.25" customHeight="1" x14ac:dyDescent="0.15">
      <c r="A14" s="237">
        <v>8</v>
      </c>
      <c r="B14" s="769"/>
      <c r="C14" s="770"/>
      <c r="D14" s="770"/>
      <c r="E14" s="770"/>
      <c r="F14" s="770"/>
      <c r="G14" s="770"/>
      <c r="H14" s="770"/>
      <c r="I14" s="770"/>
      <c r="J14" s="770"/>
      <c r="K14" s="770"/>
      <c r="L14" s="770"/>
      <c r="M14" s="770"/>
      <c r="N14" s="770"/>
      <c r="O14" s="770"/>
      <c r="P14" s="771"/>
      <c r="Q14" s="772"/>
      <c r="R14" s="773"/>
      <c r="S14" s="773"/>
      <c r="T14" s="773"/>
      <c r="U14" s="773"/>
      <c r="V14" s="773"/>
      <c r="W14" s="773"/>
      <c r="X14" s="773"/>
      <c r="Y14" s="773"/>
      <c r="Z14" s="773"/>
      <c r="AA14" s="773"/>
      <c r="AB14" s="773"/>
      <c r="AC14" s="773"/>
      <c r="AD14" s="773"/>
      <c r="AE14" s="774"/>
      <c r="AF14" s="775"/>
      <c r="AG14" s="776"/>
      <c r="AH14" s="776"/>
      <c r="AI14" s="776"/>
      <c r="AJ14" s="777"/>
      <c r="AK14" s="778"/>
      <c r="AL14" s="779"/>
      <c r="AM14" s="779"/>
      <c r="AN14" s="779"/>
      <c r="AO14" s="779"/>
      <c r="AP14" s="779"/>
      <c r="AQ14" s="779"/>
      <c r="AR14" s="779"/>
      <c r="AS14" s="779"/>
      <c r="AT14" s="779"/>
      <c r="AU14" s="780"/>
      <c r="AV14" s="780"/>
      <c r="AW14" s="780"/>
      <c r="AX14" s="780"/>
      <c r="AY14" s="781"/>
      <c r="AZ14" s="231"/>
      <c r="BA14" s="231"/>
      <c r="BB14" s="231"/>
      <c r="BC14" s="231"/>
      <c r="BD14" s="231"/>
      <c r="BE14" s="232"/>
      <c r="BF14" s="232"/>
      <c r="BG14" s="232"/>
      <c r="BH14" s="232"/>
      <c r="BI14" s="232"/>
      <c r="BJ14" s="232"/>
      <c r="BK14" s="232"/>
      <c r="BL14" s="232"/>
      <c r="BM14" s="232"/>
      <c r="BN14" s="232"/>
      <c r="BO14" s="232"/>
      <c r="BP14" s="232"/>
      <c r="BQ14" s="237">
        <v>8</v>
      </c>
      <c r="BR14" s="238"/>
      <c r="BS14" s="782"/>
      <c r="BT14" s="783"/>
      <c r="BU14" s="783"/>
      <c r="BV14" s="783"/>
      <c r="BW14" s="783"/>
      <c r="BX14" s="783"/>
      <c r="BY14" s="783"/>
      <c r="BZ14" s="783"/>
      <c r="CA14" s="783"/>
      <c r="CB14" s="783"/>
      <c r="CC14" s="783"/>
      <c r="CD14" s="783"/>
      <c r="CE14" s="783"/>
      <c r="CF14" s="783"/>
      <c r="CG14" s="784"/>
      <c r="CH14" s="793"/>
      <c r="CI14" s="794"/>
      <c r="CJ14" s="794"/>
      <c r="CK14" s="794"/>
      <c r="CL14" s="795"/>
      <c r="CM14" s="793"/>
      <c r="CN14" s="794"/>
      <c r="CO14" s="794"/>
      <c r="CP14" s="794"/>
      <c r="CQ14" s="795"/>
      <c r="CR14" s="793"/>
      <c r="CS14" s="794"/>
      <c r="CT14" s="794"/>
      <c r="CU14" s="794"/>
      <c r="CV14" s="795"/>
      <c r="CW14" s="793"/>
      <c r="CX14" s="794"/>
      <c r="CY14" s="794"/>
      <c r="CZ14" s="794"/>
      <c r="DA14" s="795"/>
      <c r="DB14" s="793"/>
      <c r="DC14" s="794"/>
      <c r="DD14" s="794"/>
      <c r="DE14" s="794"/>
      <c r="DF14" s="795"/>
      <c r="DG14" s="793"/>
      <c r="DH14" s="794"/>
      <c r="DI14" s="794"/>
      <c r="DJ14" s="794"/>
      <c r="DK14" s="795"/>
      <c r="DL14" s="793"/>
      <c r="DM14" s="794"/>
      <c r="DN14" s="794"/>
      <c r="DO14" s="794"/>
      <c r="DP14" s="795"/>
      <c r="DQ14" s="793"/>
      <c r="DR14" s="794"/>
      <c r="DS14" s="794"/>
      <c r="DT14" s="794"/>
      <c r="DU14" s="795"/>
      <c r="DV14" s="782"/>
      <c r="DW14" s="783"/>
      <c r="DX14" s="783"/>
      <c r="DY14" s="783"/>
      <c r="DZ14" s="796"/>
      <c r="EA14" s="233"/>
    </row>
    <row r="15" spans="1:131" s="234" customFormat="1" ht="26.25" customHeight="1" x14ac:dyDescent="0.15">
      <c r="A15" s="237">
        <v>9</v>
      </c>
      <c r="B15" s="769"/>
      <c r="C15" s="770"/>
      <c r="D15" s="770"/>
      <c r="E15" s="770"/>
      <c r="F15" s="770"/>
      <c r="G15" s="770"/>
      <c r="H15" s="770"/>
      <c r="I15" s="770"/>
      <c r="J15" s="770"/>
      <c r="K15" s="770"/>
      <c r="L15" s="770"/>
      <c r="M15" s="770"/>
      <c r="N15" s="770"/>
      <c r="O15" s="770"/>
      <c r="P15" s="771"/>
      <c r="Q15" s="772"/>
      <c r="R15" s="773"/>
      <c r="S15" s="773"/>
      <c r="T15" s="773"/>
      <c r="U15" s="773"/>
      <c r="V15" s="773"/>
      <c r="W15" s="773"/>
      <c r="X15" s="773"/>
      <c r="Y15" s="773"/>
      <c r="Z15" s="773"/>
      <c r="AA15" s="773"/>
      <c r="AB15" s="773"/>
      <c r="AC15" s="773"/>
      <c r="AD15" s="773"/>
      <c r="AE15" s="774"/>
      <c r="AF15" s="775"/>
      <c r="AG15" s="776"/>
      <c r="AH15" s="776"/>
      <c r="AI15" s="776"/>
      <c r="AJ15" s="777"/>
      <c r="AK15" s="778"/>
      <c r="AL15" s="779"/>
      <c r="AM15" s="779"/>
      <c r="AN15" s="779"/>
      <c r="AO15" s="779"/>
      <c r="AP15" s="779"/>
      <c r="AQ15" s="779"/>
      <c r="AR15" s="779"/>
      <c r="AS15" s="779"/>
      <c r="AT15" s="779"/>
      <c r="AU15" s="780"/>
      <c r="AV15" s="780"/>
      <c r="AW15" s="780"/>
      <c r="AX15" s="780"/>
      <c r="AY15" s="781"/>
      <c r="AZ15" s="231"/>
      <c r="BA15" s="231"/>
      <c r="BB15" s="231"/>
      <c r="BC15" s="231"/>
      <c r="BD15" s="231"/>
      <c r="BE15" s="232"/>
      <c r="BF15" s="232"/>
      <c r="BG15" s="232"/>
      <c r="BH15" s="232"/>
      <c r="BI15" s="232"/>
      <c r="BJ15" s="232"/>
      <c r="BK15" s="232"/>
      <c r="BL15" s="232"/>
      <c r="BM15" s="232"/>
      <c r="BN15" s="232"/>
      <c r="BO15" s="232"/>
      <c r="BP15" s="232"/>
      <c r="BQ15" s="237">
        <v>9</v>
      </c>
      <c r="BR15" s="238"/>
      <c r="BS15" s="782"/>
      <c r="BT15" s="783"/>
      <c r="BU15" s="783"/>
      <c r="BV15" s="783"/>
      <c r="BW15" s="783"/>
      <c r="BX15" s="783"/>
      <c r="BY15" s="783"/>
      <c r="BZ15" s="783"/>
      <c r="CA15" s="783"/>
      <c r="CB15" s="783"/>
      <c r="CC15" s="783"/>
      <c r="CD15" s="783"/>
      <c r="CE15" s="783"/>
      <c r="CF15" s="783"/>
      <c r="CG15" s="784"/>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82"/>
      <c r="DW15" s="783"/>
      <c r="DX15" s="783"/>
      <c r="DY15" s="783"/>
      <c r="DZ15" s="796"/>
      <c r="EA15" s="233"/>
    </row>
    <row r="16" spans="1:131" s="234" customFormat="1" ht="26.25" customHeight="1" x14ac:dyDescent="0.15">
      <c r="A16" s="237">
        <v>10</v>
      </c>
      <c r="B16" s="769"/>
      <c r="C16" s="770"/>
      <c r="D16" s="770"/>
      <c r="E16" s="770"/>
      <c r="F16" s="770"/>
      <c r="G16" s="770"/>
      <c r="H16" s="770"/>
      <c r="I16" s="770"/>
      <c r="J16" s="770"/>
      <c r="K16" s="770"/>
      <c r="L16" s="770"/>
      <c r="M16" s="770"/>
      <c r="N16" s="770"/>
      <c r="O16" s="770"/>
      <c r="P16" s="771"/>
      <c r="Q16" s="772"/>
      <c r="R16" s="773"/>
      <c r="S16" s="773"/>
      <c r="T16" s="773"/>
      <c r="U16" s="773"/>
      <c r="V16" s="773"/>
      <c r="W16" s="773"/>
      <c r="X16" s="773"/>
      <c r="Y16" s="773"/>
      <c r="Z16" s="773"/>
      <c r="AA16" s="773"/>
      <c r="AB16" s="773"/>
      <c r="AC16" s="773"/>
      <c r="AD16" s="773"/>
      <c r="AE16" s="774"/>
      <c r="AF16" s="775"/>
      <c r="AG16" s="776"/>
      <c r="AH16" s="776"/>
      <c r="AI16" s="776"/>
      <c r="AJ16" s="777"/>
      <c r="AK16" s="778"/>
      <c r="AL16" s="779"/>
      <c r="AM16" s="779"/>
      <c r="AN16" s="779"/>
      <c r="AO16" s="779"/>
      <c r="AP16" s="779"/>
      <c r="AQ16" s="779"/>
      <c r="AR16" s="779"/>
      <c r="AS16" s="779"/>
      <c r="AT16" s="779"/>
      <c r="AU16" s="780"/>
      <c r="AV16" s="780"/>
      <c r="AW16" s="780"/>
      <c r="AX16" s="780"/>
      <c r="AY16" s="781"/>
      <c r="AZ16" s="231"/>
      <c r="BA16" s="231"/>
      <c r="BB16" s="231"/>
      <c r="BC16" s="231"/>
      <c r="BD16" s="231"/>
      <c r="BE16" s="232"/>
      <c r="BF16" s="232"/>
      <c r="BG16" s="232"/>
      <c r="BH16" s="232"/>
      <c r="BI16" s="232"/>
      <c r="BJ16" s="232"/>
      <c r="BK16" s="232"/>
      <c r="BL16" s="232"/>
      <c r="BM16" s="232"/>
      <c r="BN16" s="232"/>
      <c r="BO16" s="232"/>
      <c r="BP16" s="232"/>
      <c r="BQ16" s="237">
        <v>10</v>
      </c>
      <c r="BR16" s="238"/>
      <c r="BS16" s="782"/>
      <c r="BT16" s="783"/>
      <c r="BU16" s="783"/>
      <c r="BV16" s="783"/>
      <c r="BW16" s="783"/>
      <c r="BX16" s="783"/>
      <c r="BY16" s="783"/>
      <c r="BZ16" s="783"/>
      <c r="CA16" s="783"/>
      <c r="CB16" s="783"/>
      <c r="CC16" s="783"/>
      <c r="CD16" s="783"/>
      <c r="CE16" s="783"/>
      <c r="CF16" s="783"/>
      <c r="CG16" s="784"/>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82"/>
      <c r="DW16" s="783"/>
      <c r="DX16" s="783"/>
      <c r="DY16" s="783"/>
      <c r="DZ16" s="796"/>
      <c r="EA16" s="233"/>
    </row>
    <row r="17" spans="1:131" s="234" customFormat="1" ht="26.25" customHeight="1" x14ac:dyDescent="0.15">
      <c r="A17" s="237">
        <v>11</v>
      </c>
      <c r="B17" s="769"/>
      <c r="C17" s="770"/>
      <c r="D17" s="770"/>
      <c r="E17" s="770"/>
      <c r="F17" s="770"/>
      <c r="G17" s="770"/>
      <c r="H17" s="770"/>
      <c r="I17" s="770"/>
      <c r="J17" s="770"/>
      <c r="K17" s="770"/>
      <c r="L17" s="770"/>
      <c r="M17" s="770"/>
      <c r="N17" s="770"/>
      <c r="O17" s="770"/>
      <c r="P17" s="771"/>
      <c r="Q17" s="772"/>
      <c r="R17" s="773"/>
      <c r="S17" s="773"/>
      <c r="T17" s="773"/>
      <c r="U17" s="773"/>
      <c r="V17" s="773"/>
      <c r="W17" s="773"/>
      <c r="X17" s="773"/>
      <c r="Y17" s="773"/>
      <c r="Z17" s="773"/>
      <c r="AA17" s="773"/>
      <c r="AB17" s="773"/>
      <c r="AC17" s="773"/>
      <c r="AD17" s="773"/>
      <c r="AE17" s="774"/>
      <c r="AF17" s="775"/>
      <c r="AG17" s="776"/>
      <c r="AH17" s="776"/>
      <c r="AI17" s="776"/>
      <c r="AJ17" s="777"/>
      <c r="AK17" s="778"/>
      <c r="AL17" s="779"/>
      <c r="AM17" s="779"/>
      <c r="AN17" s="779"/>
      <c r="AO17" s="779"/>
      <c r="AP17" s="779"/>
      <c r="AQ17" s="779"/>
      <c r="AR17" s="779"/>
      <c r="AS17" s="779"/>
      <c r="AT17" s="779"/>
      <c r="AU17" s="780"/>
      <c r="AV17" s="780"/>
      <c r="AW17" s="780"/>
      <c r="AX17" s="780"/>
      <c r="AY17" s="781"/>
      <c r="AZ17" s="231"/>
      <c r="BA17" s="231"/>
      <c r="BB17" s="231"/>
      <c r="BC17" s="231"/>
      <c r="BD17" s="231"/>
      <c r="BE17" s="232"/>
      <c r="BF17" s="232"/>
      <c r="BG17" s="232"/>
      <c r="BH17" s="232"/>
      <c r="BI17" s="232"/>
      <c r="BJ17" s="232"/>
      <c r="BK17" s="232"/>
      <c r="BL17" s="232"/>
      <c r="BM17" s="232"/>
      <c r="BN17" s="232"/>
      <c r="BO17" s="232"/>
      <c r="BP17" s="232"/>
      <c r="BQ17" s="237">
        <v>11</v>
      </c>
      <c r="BR17" s="238"/>
      <c r="BS17" s="782"/>
      <c r="BT17" s="783"/>
      <c r="BU17" s="783"/>
      <c r="BV17" s="783"/>
      <c r="BW17" s="783"/>
      <c r="BX17" s="783"/>
      <c r="BY17" s="783"/>
      <c r="BZ17" s="783"/>
      <c r="CA17" s="783"/>
      <c r="CB17" s="783"/>
      <c r="CC17" s="783"/>
      <c r="CD17" s="783"/>
      <c r="CE17" s="783"/>
      <c r="CF17" s="783"/>
      <c r="CG17" s="784"/>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82"/>
      <c r="DW17" s="783"/>
      <c r="DX17" s="783"/>
      <c r="DY17" s="783"/>
      <c r="DZ17" s="796"/>
      <c r="EA17" s="233"/>
    </row>
    <row r="18" spans="1:131" s="234" customFormat="1" ht="26.25" customHeight="1" x14ac:dyDescent="0.15">
      <c r="A18" s="237">
        <v>12</v>
      </c>
      <c r="B18" s="769"/>
      <c r="C18" s="770"/>
      <c r="D18" s="770"/>
      <c r="E18" s="770"/>
      <c r="F18" s="770"/>
      <c r="G18" s="770"/>
      <c r="H18" s="770"/>
      <c r="I18" s="770"/>
      <c r="J18" s="770"/>
      <c r="K18" s="770"/>
      <c r="L18" s="770"/>
      <c r="M18" s="770"/>
      <c r="N18" s="770"/>
      <c r="O18" s="770"/>
      <c r="P18" s="771"/>
      <c r="Q18" s="772"/>
      <c r="R18" s="773"/>
      <c r="S18" s="773"/>
      <c r="T18" s="773"/>
      <c r="U18" s="773"/>
      <c r="V18" s="773"/>
      <c r="W18" s="773"/>
      <c r="X18" s="773"/>
      <c r="Y18" s="773"/>
      <c r="Z18" s="773"/>
      <c r="AA18" s="773"/>
      <c r="AB18" s="773"/>
      <c r="AC18" s="773"/>
      <c r="AD18" s="773"/>
      <c r="AE18" s="774"/>
      <c r="AF18" s="775"/>
      <c r="AG18" s="776"/>
      <c r="AH18" s="776"/>
      <c r="AI18" s="776"/>
      <c r="AJ18" s="777"/>
      <c r="AK18" s="778"/>
      <c r="AL18" s="779"/>
      <c r="AM18" s="779"/>
      <c r="AN18" s="779"/>
      <c r="AO18" s="779"/>
      <c r="AP18" s="779"/>
      <c r="AQ18" s="779"/>
      <c r="AR18" s="779"/>
      <c r="AS18" s="779"/>
      <c r="AT18" s="779"/>
      <c r="AU18" s="780"/>
      <c r="AV18" s="780"/>
      <c r="AW18" s="780"/>
      <c r="AX18" s="780"/>
      <c r="AY18" s="781"/>
      <c r="AZ18" s="231"/>
      <c r="BA18" s="231"/>
      <c r="BB18" s="231"/>
      <c r="BC18" s="231"/>
      <c r="BD18" s="231"/>
      <c r="BE18" s="232"/>
      <c r="BF18" s="232"/>
      <c r="BG18" s="232"/>
      <c r="BH18" s="232"/>
      <c r="BI18" s="232"/>
      <c r="BJ18" s="232"/>
      <c r="BK18" s="232"/>
      <c r="BL18" s="232"/>
      <c r="BM18" s="232"/>
      <c r="BN18" s="232"/>
      <c r="BO18" s="232"/>
      <c r="BP18" s="232"/>
      <c r="BQ18" s="237">
        <v>12</v>
      </c>
      <c r="BR18" s="238"/>
      <c r="BS18" s="782"/>
      <c r="BT18" s="783"/>
      <c r="BU18" s="783"/>
      <c r="BV18" s="783"/>
      <c r="BW18" s="783"/>
      <c r="BX18" s="783"/>
      <c r="BY18" s="783"/>
      <c r="BZ18" s="783"/>
      <c r="CA18" s="783"/>
      <c r="CB18" s="783"/>
      <c r="CC18" s="783"/>
      <c r="CD18" s="783"/>
      <c r="CE18" s="783"/>
      <c r="CF18" s="783"/>
      <c r="CG18" s="784"/>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82"/>
      <c r="DW18" s="783"/>
      <c r="DX18" s="783"/>
      <c r="DY18" s="783"/>
      <c r="DZ18" s="796"/>
      <c r="EA18" s="233"/>
    </row>
    <row r="19" spans="1:131" s="234" customFormat="1" ht="26.25" customHeight="1" x14ac:dyDescent="0.15">
      <c r="A19" s="237">
        <v>13</v>
      </c>
      <c r="B19" s="769"/>
      <c r="C19" s="770"/>
      <c r="D19" s="770"/>
      <c r="E19" s="770"/>
      <c r="F19" s="770"/>
      <c r="G19" s="770"/>
      <c r="H19" s="770"/>
      <c r="I19" s="770"/>
      <c r="J19" s="770"/>
      <c r="K19" s="770"/>
      <c r="L19" s="770"/>
      <c r="M19" s="770"/>
      <c r="N19" s="770"/>
      <c r="O19" s="770"/>
      <c r="P19" s="771"/>
      <c r="Q19" s="772"/>
      <c r="R19" s="773"/>
      <c r="S19" s="773"/>
      <c r="T19" s="773"/>
      <c r="U19" s="773"/>
      <c r="V19" s="773"/>
      <c r="W19" s="773"/>
      <c r="X19" s="773"/>
      <c r="Y19" s="773"/>
      <c r="Z19" s="773"/>
      <c r="AA19" s="773"/>
      <c r="AB19" s="773"/>
      <c r="AC19" s="773"/>
      <c r="AD19" s="773"/>
      <c r="AE19" s="774"/>
      <c r="AF19" s="775"/>
      <c r="AG19" s="776"/>
      <c r="AH19" s="776"/>
      <c r="AI19" s="776"/>
      <c r="AJ19" s="777"/>
      <c r="AK19" s="778"/>
      <c r="AL19" s="779"/>
      <c r="AM19" s="779"/>
      <c r="AN19" s="779"/>
      <c r="AO19" s="779"/>
      <c r="AP19" s="779"/>
      <c r="AQ19" s="779"/>
      <c r="AR19" s="779"/>
      <c r="AS19" s="779"/>
      <c r="AT19" s="779"/>
      <c r="AU19" s="780"/>
      <c r="AV19" s="780"/>
      <c r="AW19" s="780"/>
      <c r="AX19" s="780"/>
      <c r="AY19" s="781"/>
      <c r="AZ19" s="231"/>
      <c r="BA19" s="231"/>
      <c r="BB19" s="231"/>
      <c r="BC19" s="231"/>
      <c r="BD19" s="231"/>
      <c r="BE19" s="232"/>
      <c r="BF19" s="232"/>
      <c r="BG19" s="232"/>
      <c r="BH19" s="232"/>
      <c r="BI19" s="232"/>
      <c r="BJ19" s="232"/>
      <c r="BK19" s="232"/>
      <c r="BL19" s="232"/>
      <c r="BM19" s="232"/>
      <c r="BN19" s="232"/>
      <c r="BO19" s="232"/>
      <c r="BP19" s="232"/>
      <c r="BQ19" s="237">
        <v>13</v>
      </c>
      <c r="BR19" s="238"/>
      <c r="BS19" s="782"/>
      <c r="BT19" s="783"/>
      <c r="BU19" s="783"/>
      <c r="BV19" s="783"/>
      <c r="BW19" s="783"/>
      <c r="BX19" s="783"/>
      <c r="BY19" s="783"/>
      <c r="BZ19" s="783"/>
      <c r="CA19" s="783"/>
      <c r="CB19" s="783"/>
      <c r="CC19" s="783"/>
      <c r="CD19" s="783"/>
      <c r="CE19" s="783"/>
      <c r="CF19" s="783"/>
      <c r="CG19" s="784"/>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82"/>
      <c r="DW19" s="783"/>
      <c r="DX19" s="783"/>
      <c r="DY19" s="783"/>
      <c r="DZ19" s="796"/>
      <c r="EA19" s="233"/>
    </row>
    <row r="20" spans="1:131" s="234" customFormat="1" ht="26.25" customHeight="1" x14ac:dyDescent="0.15">
      <c r="A20" s="237">
        <v>14</v>
      </c>
      <c r="B20" s="769"/>
      <c r="C20" s="770"/>
      <c r="D20" s="770"/>
      <c r="E20" s="770"/>
      <c r="F20" s="770"/>
      <c r="G20" s="770"/>
      <c r="H20" s="770"/>
      <c r="I20" s="770"/>
      <c r="J20" s="770"/>
      <c r="K20" s="770"/>
      <c r="L20" s="770"/>
      <c r="M20" s="770"/>
      <c r="N20" s="770"/>
      <c r="O20" s="770"/>
      <c r="P20" s="771"/>
      <c r="Q20" s="772"/>
      <c r="R20" s="773"/>
      <c r="S20" s="773"/>
      <c r="T20" s="773"/>
      <c r="U20" s="773"/>
      <c r="V20" s="773"/>
      <c r="W20" s="773"/>
      <c r="X20" s="773"/>
      <c r="Y20" s="773"/>
      <c r="Z20" s="773"/>
      <c r="AA20" s="773"/>
      <c r="AB20" s="773"/>
      <c r="AC20" s="773"/>
      <c r="AD20" s="773"/>
      <c r="AE20" s="774"/>
      <c r="AF20" s="775"/>
      <c r="AG20" s="776"/>
      <c r="AH20" s="776"/>
      <c r="AI20" s="776"/>
      <c r="AJ20" s="777"/>
      <c r="AK20" s="778"/>
      <c r="AL20" s="779"/>
      <c r="AM20" s="779"/>
      <c r="AN20" s="779"/>
      <c r="AO20" s="779"/>
      <c r="AP20" s="779"/>
      <c r="AQ20" s="779"/>
      <c r="AR20" s="779"/>
      <c r="AS20" s="779"/>
      <c r="AT20" s="779"/>
      <c r="AU20" s="780"/>
      <c r="AV20" s="780"/>
      <c r="AW20" s="780"/>
      <c r="AX20" s="780"/>
      <c r="AY20" s="781"/>
      <c r="AZ20" s="231"/>
      <c r="BA20" s="231"/>
      <c r="BB20" s="231"/>
      <c r="BC20" s="231"/>
      <c r="BD20" s="231"/>
      <c r="BE20" s="232"/>
      <c r="BF20" s="232"/>
      <c r="BG20" s="232"/>
      <c r="BH20" s="232"/>
      <c r="BI20" s="232"/>
      <c r="BJ20" s="232"/>
      <c r="BK20" s="232"/>
      <c r="BL20" s="232"/>
      <c r="BM20" s="232"/>
      <c r="BN20" s="232"/>
      <c r="BO20" s="232"/>
      <c r="BP20" s="232"/>
      <c r="BQ20" s="237">
        <v>14</v>
      </c>
      <c r="BR20" s="238"/>
      <c r="BS20" s="782"/>
      <c r="BT20" s="783"/>
      <c r="BU20" s="783"/>
      <c r="BV20" s="783"/>
      <c r="BW20" s="783"/>
      <c r="BX20" s="783"/>
      <c r="BY20" s="783"/>
      <c r="BZ20" s="783"/>
      <c r="CA20" s="783"/>
      <c r="CB20" s="783"/>
      <c r="CC20" s="783"/>
      <c r="CD20" s="783"/>
      <c r="CE20" s="783"/>
      <c r="CF20" s="783"/>
      <c r="CG20" s="784"/>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82"/>
      <c r="DW20" s="783"/>
      <c r="DX20" s="783"/>
      <c r="DY20" s="783"/>
      <c r="DZ20" s="796"/>
      <c r="EA20" s="233"/>
    </row>
    <row r="21" spans="1:131" s="234" customFormat="1" ht="26.25" customHeight="1" thickBot="1" x14ac:dyDescent="0.2">
      <c r="A21" s="237">
        <v>15</v>
      </c>
      <c r="B21" s="769"/>
      <c r="C21" s="770"/>
      <c r="D21" s="770"/>
      <c r="E21" s="770"/>
      <c r="F21" s="770"/>
      <c r="G21" s="770"/>
      <c r="H21" s="770"/>
      <c r="I21" s="770"/>
      <c r="J21" s="770"/>
      <c r="K21" s="770"/>
      <c r="L21" s="770"/>
      <c r="M21" s="770"/>
      <c r="N21" s="770"/>
      <c r="O21" s="770"/>
      <c r="P21" s="771"/>
      <c r="Q21" s="772"/>
      <c r="R21" s="773"/>
      <c r="S21" s="773"/>
      <c r="T21" s="773"/>
      <c r="U21" s="773"/>
      <c r="V21" s="773"/>
      <c r="W21" s="773"/>
      <c r="X21" s="773"/>
      <c r="Y21" s="773"/>
      <c r="Z21" s="773"/>
      <c r="AA21" s="773"/>
      <c r="AB21" s="773"/>
      <c r="AC21" s="773"/>
      <c r="AD21" s="773"/>
      <c r="AE21" s="774"/>
      <c r="AF21" s="775"/>
      <c r="AG21" s="776"/>
      <c r="AH21" s="776"/>
      <c r="AI21" s="776"/>
      <c r="AJ21" s="777"/>
      <c r="AK21" s="778"/>
      <c r="AL21" s="779"/>
      <c r="AM21" s="779"/>
      <c r="AN21" s="779"/>
      <c r="AO21" s="779"/>
      <c r="AP21" s="779"/>
      <c r="AQ21" s="779"/>
      <c r="AR21" s="779"/>
      <c r="AS21" s="779"/>
      <c r="AT21" s="779"/>
      <c r="AU21" s="780"/>
      <c r="AV21" s="780"/>
      <c r="AW21" s="780"/>
      <c r="AX21" s="780"/>
      <c r="AY21" s="781"/>
      <c r="AZ21" s="231"/>
      <c r="BA21" s="231"/>
      <c r="BB21" s="231"/>
      <c r="BC21" s="231"/>
      <c r="BD21" s="231"/>
      <c r="BE21" s="232"/>
      <c r="BF21" s="232"/>
      <c r="BG21" s="232"/>
      <c r="BH21" s="232"/>
      <c r="BI21" s="232"/>
      <c r="BJ21" s="232"/>
      <c r="BK21" s="232"/>
      <c r="BL21" s="232"/>
      <c r="BM21" s="232"/>
      <c r="BN21" s="232"/>
      <c r="BO21" s="232"/>
      <c r="BP21" s="232"/>
      <c r="BQ21" s="237">
        <v>15</v>
      </c>
      <c r="BR21" s="238"/>
      <c r="BS21" s="782"/>
      <c r="BT21" s="783"/>
      <c r="BU21" s="783"/>
      <c r="BV21" s="783"/>
      <c r="BW21" s="783"/>
      <c r="BX21" s="783"/>
      <c r="BY21" s="783"/>
      <c r="BZ21" s="783"/>
      <c r="CA21" s="783"/>
      <c r="CB21" s="783"/>
      <c r="CC21" s="783"/>
      <c r="CD21" s="783"/>
      <c r="CE21" s="783"/>
      <c r="CF21" s="783"/>
      <c r="CG21" s="784"/>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82"/>
      <c r="DW21" s="783"/>
      <c r="DX21" s="783"/>
      <c r="DY21" s="783"/>
      <c r="DZ21" s="796"/>
      <c r="EA21" s="233"/>
    </row>
    <row r="22" spans="1:131" s="234" customFormat="1" ht="26.25" customHeight="1" x14ac:dyDescent="0.15">
      <c r="A22" s="237">
        <v>16</v>
      </c>
      <c r="B22" s="769"/>
      <c r="C22" s="770"/>
      <c r="D22" s="770"/>
      <c r="E22" s="770"/>
      <c r="F22" s="770"/>
      <c r="G22" s="770"/>
      <c r="H22" s="770"/>
      <c r="I22" s="770"/>
      <c r="J22" s="770"/>
      <c r="K22" s="770"/>
      <c r="L22" s="770"/>
      <c r="M22" s="770"/>
      <c r="N22" s="770"/>
      <c r="O22" s="770"/>
      <c r="P22" s="771"/>
      <c r="Q22" s="797"/>
      <c r="R22" s="798"/>
      <c r="S22" s="798"/>
      <c r="T22" s="798"/>
      <c r="U22" s="798"/>
      <c r="V22" s="798"/>
      <c r="W22" s="798"/>
      <c r="X22" s="798"/>
      <c r="Y22" s="798"/>
      <c r="Z22" s="798"/>
      <c r="AA22" s="798"/>
      <c r="AB22" s="798"/>
      <c r="AC22" s="798"/>
      <c r="AD22" s="798"/>
      <c r="AE22" s="799"/>
      <c r="AF22" s="775"/>
      <c r="AG22" s="776"/>
      <c r="AH22" s="776"/>
      <c r="AI22" s="776"/>
      <c r="AJ22" s="777"/>
      <c r="AK22" s="812"/>
      <c r="AL22" s="813"/>
      <c r="AM22" s="813"/>
      <c r="AN22" s="813"/>
      <c r="AO22" s="813"/>
      <c r="AP22" s="813"/>
      <c r="AQ22" s="813"/>
      <c r="AR22" s="813"/>
      <c r="AS22" s="813"/>
      <c r="AT22" s="813"/>
      <c r="AU22" s="814"/>
      <c r="AV22" s="814"/>
      <c r="AW22" s="814"/>
      <c r="AX22" s="814"/>
      <c r="AY22" s="815"/>
      <c r="AZ22" s="816" t="s">
        <v>392</v>
      </c>
      <c r="BA22" s="816"/>
      <c r="BB22" s="816"/>
      <c r="BC22" s="816"/>
      <c r="BD22" s="817"/>
      <c r="BE22" s="232"/>
      <c r="BF22" s="232"/>
      <c r="BG22" s="232"/>
      <c r="BH22" s="232"/>
      <c r="BI22" s="232"/>
      <c r="BJ22" s="232"/>
      <c r="BK22" s="232"/>
      <c r="BL22" s="232"/>
      <c r="BM22" s="232"/>
      <c r="BN22" s="232"/>
      <c r="BO22" s="232"/>
      <c r="BP22" s="232"/>
      <c r="BQ22" s="237">
        <v>16</v>
      </c>
      <c r="BR22" s="238"/>
      <c r="BS22" s="782"/>
      <c r="BT22" s="783"/>
      <c r="BU22" s="783"/>
      <c r="BV22" s="783"/>
      <c r="BW22" s="783"/>
      <c r="BX22" s="783"/>
      <c r="BY22" s="783"/>
      <c r="BZ22" s="783"/>
      <c r="CA22" s="783"/>
      <c r="CB22" s="783"/>
      <c r="CC22" s="783"/>
      <c r="CD22" s="783"/>
      <c r="CE22" s="783"/>
      <c r="CF22" s="783"/>
      <c r="CG22" s="784"/>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82"/>
      <c r="DW22" s="783"/>
      <c r="DX22" s="783"/>
      <c r="DY22" s="783"/>
      <c r="DZ22" s="796"/>
      <c r="EA22" s="233"/>
    </row>
    <row r="23" spans="1:131" s="234" customFormat="1" ht="26.25" customHeight="1" thickBot="1" x14ac:dyDescent="0.2">
      <c r="A23" s="239" t="s">
        <v>393</v>
      </c>
      <c r="B23" s="800" t="s">
        <v>394</v>
      </c>
      <c r="C23" s="801"/>
      <c r="D23" s="801"/>
      <c r="E23" s="801"/>
      <c r="F23" s="801"/>
      <c r="G23" s="801"/>
      <c r="H23" s="801"/>
      <c r="I23" s="801"/>
      <c r="J23" s="801"/>
      <c r="K23" s="801"/>
      <c r="L23" s="801"/>
      <c r="M23" s="801"/>
      <c r="N23" s="801"/>
      <c r="O23" s="801"/>
      <c r="P23" s="802"/>
      <c r="Q23" s="803">
        <v>8189</v>
      </c>
      <c r="R23" s="804"/>
      <c r="S23" s="804"/>
      <c r="T23" s="804"/>
      <c r="U23" s="804"/>
      <c r="V23" s="804">
        <v>8093</v>
      </c>
      <c r="W23" s="804"/>
      <c r="X23" s="804"/>
      <c r="Y23" s="804"/>
      <c r="Z23" s="804"/>
      <c r="AA23" s="804">
        <v>96</v>
      </c>
      <c r="AB23" s="804"/>
      <c r="AC23" s="804"/>
      <c r="AD23" s="804"/>
      <c r="AE23" s="805"/>
      <c r="AF23" s="806">
        <v>75</v>
      </c>
      <c r="AG23" s="804"/>
      <c r="AH23" s="804"/>
      <c r="AI23" s="804"/>
      <c r="AJ23" s="807"/>
      <c r="AK23" s="808"/>
      <c r="AL23" s="809"/>
      <c r="AM23" s="809"/>
      <c r="AN23" s="809"/>
      <c r="AO23" s="809"/>
      <c r="AP23" s="804">
        <v>5829</v>
      </c>
      <c r="AQ23" s="804"/>
      <c r="AR23" s="804"/>
      <c r="AS23" s="804"/>
      <c r="AT23" s="804"/>
      <c r="AU23" s="810"/>
      <c r="AV23" s="810"/>
      <c r="AW23" s="810"/>
      <c r="AX23" s="810"/>
      <c r="AY23" s="811"/>
      <c r="AZ23" s="819" t="s">
        <v>174</v>
      </c>
      <c r="BA23" s="820"/>
      <c r="BB23" s="820"/>
      <c r="BC23" s="820"/>
      <c r="BD23" s="821"/>
      <c r="BE23" s="232"/>
      <c r="BF23" s="232"/>
      <c r="BG23" s="232"/>
      <c r="BH23" s="232"/>
      <c r="BI23" s="232"/>
      <c r="BJ23" s="232"/>
      <c r="BK23" s="232"/>
      <c r="BL23" s="232"/>
      <c r="BM23" s="232"/>
      <c r="BN23" s="232"/>
      <c r="BO23" s="232"/>
      <c r="BP23" s="232"/>
      <c r="BQ23" s="237">
        <v>17</v>
      </c>
      <c r="BR23" s="238"/>
      <c r="BS23" s="782"/>
      <c r="BT23" s="783"/>
      <c r="BU23" s="783"/>
      <c r="BV23" s="783"/>
      <c r="BW23" s="783"/>
      <c r="BX23" s="783"/>
      <c r="BY23" s="783"/>
      <c r="BZ23" s="783"/>
      <c r="CA23" s="783"/>
      <c r="CB23" s="783"/>
      <c r="CC23" s="783"/>
      <c r="CD23" s="783"/>
      <c r="CE23" s="783"/>
      <c r="CF23" s="783"/>
      <c r="CG23" s="784"/>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82"/>
      <c r="DW23" s="783"/>
      <c r="DX23" s="783"/>
      <c r="DY23" s="783"/>
      <c r="DZ23" s="796"/>
      <c r="EA23" s="233"/>
    </row>
    <row r="24" spans="1:131" s="234" customFormat="1" ht="26.25" customHeight="1" x14ac:dyDescent="0.15">
      <c r="A24" s="818" t="s">
        <v>395</v>
      </c>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231"/>
      <c r="BA24" s="231"/>
      <c r="BB24" s="231"/>
      <c r="BC24" s="231"/>
      <c r="BD24" s="231"/>
      <c r="BE24" s="232"/>
      <c r="BF24" s="232"/>
      <c r="BG24" s="232"/>
      <c r="BH24" s="232"/>
      <c r="BI24" s="232"/>
      <c r="BJ24" s="232"/>
      <c r="BK24" s="232"/>
      <c r="BL24" s="232"/>
      <c r="BM24" s="232"/>
      <c r="BN24" s="232"/>
      <c r="BO24" s="232"/>
      <c r="BP24" s="232"/>
      <c r="BQ24" s="237">
        <v>18</v>
      </c>
      <c r="BR24" s="238"/>
      <c r="BS24" s="782"/>
      <c r="BT24" s="783"/>
      <c r="BU24" s="783"/>
      <c r="BV24" s="783"/>
      <c r="BW24" s="783"/>
      <c r="BX24" s="783"/>
      <c r="BY24" s="783"/>
      <c r="BZ24" s="783"/>
      <c r="CA24" s="783"/>
      <c r="CB24" s="783"/>
      <c r="CC24" s="783"/>
      <c r="CD24" s="783"/>
      <c r="CE24" s="783"/>
      <c r="CF24" s="783"/>
      <c r="CG24" s="784"/>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82"/>
      <c r="DW24" s="783"/>
      <c r="DX24" s="783"/>
      <c r="DY24" s="783"/>
      <c r="DZ24" s="796"/>
      <c r="EA24" s="233"/>
    </row>
    <row r="25" spans="1:131" ht="26.25" customHeight="1" thickBot="1" x14ac:dyDescent="0.2">
      <c r="A25" s="763" t="s">
        <v>396</v>
      </c>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763"/>
      <c r="AN25" s="763"/>
      <c r="AO25" s="763"/>
      <c r="AP25" s="763"/>
      <c r="AQ25" s="763"/>
      <c r="AR25" s="763"/>
      <c r="AS25" s="763"/>
      <c r="AT25" s="763"/>
      <c r="AU25" s="763"/>
      <c r="AV25" s="763"/>
      <c r="AW25" s="763"/>
      <c r="AX25" s="763"/>
      <c r="AY25" s="763"/>
      <c r="AZ25" s="763"/>
      <c r="BA25" s="763"/>
      <c r="BB25" s="763"/>
      <c r="BC25" s="763"/>
      <c r="BD25" s="763"/>
      <c r="BE25" s="763"/>
      <c r="BF25" s="763"/>
      <c r="BG25" s="763"/>
      <c r="BH25" s="763"/>
      <c r="BI25" s="763"/>
      <c r="BJ25" s="231"/>
      <c r="BK25" s="231"/>
      <c r="BL25" s="231"/>
      <c r="BM25" s="231"/>
      <c r="BN25" s="231"/>
      <c r="BO25" s="240"/>
      <c r="BP25" s="240"/>
      <c r="BQ25" s="237">
        <v>19</v>
      </c>
      <c r="BR25" s="238"/>
      <c r="BS25" s="782"/>
      <c r="BT25" s="783"/>
      <c r="BU25" s="783"/>
      <c r="BV25" s="783"/>
      <c r="BW25" s="783"/>
      <c r="BX25" s="783"/>
      <c r="BY25" s="783"/>
      <c r="BZ25" s="783"/>
      <c r="CA25" s="783"/>
      <c r="CB25" s="783"/>
      <c r="CC25" s="783"/>
      <c r="CD25" s="783"/>
      <c r="CE25" s="783"/>
      <c r="CF25" s="783"/>
      <c r="CG25" s="784"/>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82"/>
      <c r="DW25" s="783"/>
      <c r="DX25" s="783"/>
      <c r="DY25" s="783"/>
      <c r="DZ25" s="796"/>
      <c r="EA25" s="228"/>
    </row>
    <row r="26" spans="1:131" ht="26.25" customHeight="1" x14ac:dyDescent="0.15">
      <c r="A26" s="754" t="s">
        <v>374</v>
      </c>
      <c r="B26" s="755"/>
      <c r="C26" s="755"/>
      <c r="D26" s="755"/>
      <c r="E26" s="755"/>
      <c r="F26" s="755"/>
      <c r="G26" s="755"/>
      <c r="H26" s="755"/>
      <c r="I26" s="755"/>
      <c r="J26" s="755"/>
      <c r="K26" s="755"/>
      <c r="L26" s="755"/>
      <c r="M26" s="755"/>
      <c r="N26" s="755"/>
      <c r="O26" s="755"/>
      <c r="P26" s="756"/>
      <c r="Q26" s="731" t="s">
        <v>397</v>
      </c>
      <c r="R26" s="732"/>
      <c r="S26" s="732"/>
      <c r="T26" s="732"/>
      <c r="U26" s="733"/>
      <c r="V26" s="731" t="s">
        <v>398</v>
      </c>
      <c r="W26" s="732"/>
      <c r="X26" s="732"/>
      <c r="Y26" s="732"/>
      <c r="Z26" s="733"/>
      <c r="AA26" s="731" t="s">
        <v>399</v>
      </c>
      <c r="AB26" s="732"/>
      <c r="AC26" s="732"/>
      <c r="AD26" s="732"/>
      <c r="AE26" s="732"/>
      <c r="AF26" s="822" t="s">
        <v>400</v>
      </c>
      <c r="AG26" s="823"/>
      <c r="AH26" s="823"/>
      <c r="AI26" s="823"/>
      <c r="AJ26" s="824"/>
      <c r="AK26" s="732" t="s">
        <v>401</v>
      </c>
      <c r="AL26" s="732"/>
      <c r="AM26" s="732"/>
      <c r="AN26" s="732"/>
      <c r="AO26" s="733"/>
      <c r="AP26" s="731" t="s">
        <v>402</v>
      </c>
      <c r="AQ26" s="732"/>
      <c r="AR26" s="732"/>
      <c r="AS26" s="732"/>
      <c r="AT26" s="733"/>
      <c r="AU26" s="731" t="s">
        <v>403</v>
      </c>
      <c r="AV26" s="732"/>
      <c r="AW26" s="732"/>
      <c r="AX26" s="732"/>
      <c r="AY26" s="733"/>
      <c r="AZ26" s="731" t="s">
        <v>404</v>
      </c>
      <c r="BA26" s="732"/>
      <c r="BB26" s="732"/>
      <c r="BC26" s="732"/>
      <c r="BD26" s="733"/>
      <c r="BE26" s="731" t="s">
        <v>381</v>
      </c>
      <c r="BF26" s="732"/>
      <c r="BG26" s="732"/>
      <c r="BH26" s="732"/>
      <c r="BI26" s="743"/>
      <c r="BJ26" s="231"/>
      <c r="BK26" s="231"/>
      <c r="BL26" s="231"/>
      <c r="BM26" s="231"/>
      <c r="BN26" s="231"/>
      <c r="BO26" s="240"/>
      <c r="BP26" s="240"/>
      <c r="BQ26" s="237">
        <v>20</v>
      </c>
      <c r="BR26" s="238"/>
      <c r="BS26" s="782"/>
      <c r="BT26" s="783"/>
      <c r="BU26" s="783"/>
      <c r="BV26" s="783"/>
      <c r="BW26" s="783"/>
      <c r="BX26" s="783"/>
      <c r="BY26" s="783"/>
      <c r="BZ26" s="783"/>
      <c r="CA26" s="783"/>
      <c r="CB26" s="783"/>
      <c r="CC26" s="783"/>
      <c r="CD26" s="783"/>
      <c r="CE26" s="783"/>
      <c r="CF26" s="783"/>
      <c r="CG26" s="784"/>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82"/>
      <c r="DW26" s="783"/>
      <c r="DX26" s="783"/>
      <c r="DY26" s="783"/>
      <c r="DZ26" s="796"/>
      <c r="EA26" s="228"/>
    </row>
    <row r="27" spans="1:131" ht="26.25" customHeight="1" thickBot="1" x14ac:dyDescent="0.2">
      <c r="A27" s="757"/>
      <c r="B27" s="758"/>
      <c r="C27" s="758"/>
      <c r="D27" s="758"/>
      <c r="E27" s="758"/>
      <c r="F27" s="758"/>
      <c r="G27" s="758"/>
      <c r="H27" s="758"/>
      <c r="I27" s="758"/>
      <c r="J27" s="758"/>
      <c r="K27" s="758"/>
      <c r="L27" s="758"/>
      <c r="M27" s="758"/>
      <c r="N27" s="758"/>
      <c r="O27" s="758"/>
      <c r="P27" s="759"/>
      <c r="Q27" s="734"/>
      <c r="R27" s="735"/>
      <c r="S27" s="735"/>
      <c r="T27" s="735"/>
      <c r="U27" s="736"/>
      <c r="V27" s="734"/>
      <c r="W27" s="735"/>
      <c r="X27" s="735"/>
      <c r="Y27" s="735"/>
      <c r="Z27" s="736"/>
      <c r="AA27" s="734"/>
      <c r="AB27" s="735"/>
      <c r="AC27" s="735"/>
      <c r="AD27" s="735"/>
      <c r="AE27" s="735"/>
      <c r="AF27" s="825"/>
      <c r="AG27" s="826"/>
      <c r="AH27" s="826"/>
      <c r="AI27" s="826"/>
      <c r="AJ27" s="827"/>
      <c r="AK27" s="735"/>
      <c r="AL27" s="735"/>
      <c r="AM27" s="735"/>
      <c r="AN27" s="735"/>
      <c r="AO27" s="736"/>
      <c r="AP27" s="734"/>
      <c r="AQ27" s="735"/>
      <c r="AR27" s="735"/>
      <c r="AS27" s="735"/>
      <c r="AT27" s="736"/>
      <c r="AU27" s="734"/>
      <c r="AV27" s="735"/>
      <c r="AW27" s="735"/>
      <c r="AX27" s="735"/>
      <c r="AY27" s="736"/>
      <c r="AZ27" s="734"/>
      <c r="BA27" s="735"/>
      <c r="BB27" s="735"/>
      <c r="BC27" s="735"/>
      <c r="BD27" s="736"/>
      <c r="BE27" s="734"/>
      <c r="BF27" s="735"/>
      <c r="BG27" s="735"/>
      <c r="BH27" s="735"/>
      <c r="BI27" s="744"/>
      <c r="BJ27" s="231"/>
      <c r="BK27" s="231"/>
      <c r="BL27" s="231"/>
      <c r="BM27" s="231"/>
      <c r="BN27" s="231"/>
      <c r="BO27" s="240"/>
      <c r="BP27" s="240"/>
      <c r="BQ27" s="237">
        <v>21</v>
      </c>
      <c r="BR27" s="238"/>
      <c r="BS27" s="782"/>
      <c r="BT27" s="783"/>
      <c r="BU27" s="783"/>
      <c r="BV27" s="783"/>
      <c r="BW27" s="783"/>
      <c r="BX27" s="783"/>
      <c r="BY27" s="783"/>
      <c r="BZ27" s="783"/>
      <c r="CA27" s="783"/>
      <c r="CB27" s="783"/>
      <c r="CC27" s="783"/>
      <c r="CD27" s="783"/>
      <c r="CE27" s="783"/>
      <c r="CF27" s="783"/>
      <c r="CG27" s="784"/>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82"/>
      <c r="DW27" s="783"/>
      <c r="DX27" s="783"/>
      <c r="DY27" s="783"/>
      <c r="DZ27" s="796"/>
      <c r="EA27" s="228"/>
    </row>
    <row r="28" spans="1:131" ht="26.25" customHeight="1" thickTop="1" x14ac:dyDescent="0.15">
      <c r="A28" s="241">
        <v>1</v>
      </c>
      <c r="B28" s="745" t="s">
        <v>405</v>
      </c>
      <c r="C28" s="746"/>
      <c r="D28" s="746"/>
      <c r="E28" s="746"/>
      <c r="F28" s="746"/>
      <c r="G28" s="746"/>
      <c r="H28" s="746"/>
      <c r="I28" s="746"/>
      <c r="J28" s="746"/>
      <c r="K28" s="746"/>
      <c r="L28" s="746"/>
      <c r="M28" s="746"/>
      <c r="N28" s="746"/>
      <c r="O28" s="746"/>
      <c r="P28" s="747"/>
      <c r="Q28" s="832">
        <v>2184</v>
      </c>
      <c r="R28" s="833"/>
      <c r="S28" s="833"/>
      <c r="T28" s="833"/>
      <c r="U28" s="833"/>
      <c r="V28" s="833">
        <v>2120</v>
      </c>
      <c r="W28" s="833"/>
      <c r="X28" s="833"/>
      <c r="Y28" s="833"/>
      <c r="Z28" s="833"/>
      <c r="AA28" s="833">
        <v>64</v>
      </c>
      <c r="AB28" s="833"/>
      <c r="AC28" s="833"/>
      <c r="AD28" s="833"/>
      <c r="AE28" s="834"/>
      <c r="AF28" s="835">
        <v>64</v>
      </c>
      <c r="AG28" s="833"/>
      <c r="AH28" s="833"/>
      <c r="AI28" s="833"/>
      <c r="AJ28" s="836"/>
      <c r="AK28" s="837">
        <v>184</v>
      </c>
      <c r="AL28" s="828"/>
      <c r="AM28" s="828"/>
      <c r="AN28" s="828"/>
      <c r="AO28" s="828"/>
      <c r="AP28" s="828">
        <v>0</v>
      </c>
      <c r="AQ28" s="828"/>
      <c r="AR28" s="828"/>
      <c r="AS28" s="828"/>
      <c r="AT28" s="828"/>
      <c r="AU28" s="828">
        <v>0</v>
      </c>
      <c r="AV28" s="828"/>
      <c r="AW28" s="828"/>
      <c r="AX28" s="828"/>
      <c r="AY28" s="828"/>
      <c r="AZ28" s="829" t="s">
        <v>577</v>
      </c>
      <c r="BA28" s="829"/>
      <c r="BB28" s="829"/>
      <c r="BC28" s="829"/>
      <c r="BD28" s="829"/>
      <c r="BE28" s="830"/>
      <c r="BF28" s="830"/>
      <c r="BG28" s="830"/>
      <c r="BH28" s="830"/>
      <c r="BI28" s="831"/>
      <c r="BJ28" s="231"/>
      <c r="BK28" s="231"/>
      <c r="BL28" s="231"/>
      <c r="BM28" s="231"/>
      <c r="BN28" s="231"/>
      <c r="BO28" s="240"/>
      <c r="BP28" s="240"/>
      <c r="BQ28" s="237">
        <v>22</v>
      </c>
      <c r="BR28" s="238"/>
      <c r="BS28" s="782"/>
      <c r="BT28" s="783"/>
      <c r="BU28" s="783"/>
      <c r="BV28" s="783"/>
      <c r="BW28" s="783"/>
      <c r="BX28" s="783"/>
      <c r="BY28" s="783"/>
      <c r="BZ28" s="783"/>
      <c r="CA28" s="783"/>
      <c r="CB28" s="783"/>
      <c r="CC28" s="783"/>
      <c r="CD28" s="783"/>
      <c r="CE28" s="783"/>
      <c r="CF28" s="783"/>
      <c r="CG28" s="784"/>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82"/>
      <c r="DW28" s="783"/>
      <c r="DX28" s="783"/>
      <c r="DY28" s="783"/>
      <c r="DZ28" s="796"/>
      <c r="EA28" s="228"/>
    </row>
    <row r="29" spans="1:131" ht="26.25" customHeight="1" x14ac:dyDescent="0.15">
      <c r="A29" s="241">
        <v>2</v>
      </c>
      <c r="B29" s="769" t="s">
        <v>406</v>
      </c>
      <c r="C29" s="770"/>
      <c r="D29" s="770"/>
      <c r="E29" s="770"/>
      <c r="F29" s="770"/>
      <c r="G29" s="770"/>
      <c r="H29" s="770"/>
      <c r="I29" s="770"/>
      <c r="J29" s="770"/>
      <c r="K29" s="770"/>
      <c r="L29" s="770"/>
      <c r="M29" s="770"/>
      <c r="N29" s="770"/>
      <c r="O29" s="770"/>
      <c r="P29" s="771"/>
      <c r="Q29" s="772">
        <v>1721</v>
      </c>
      <c r="R29" s="773"/>
      <c r="S29" s="773"/>
      <c r="T29" s="773"/>
      <c r="U29" s="773"/>
      <c r="V29" s="773">
        <v>1693</v>
      </c>
      <c r="W29" s="773"/>
      <c r="X29" s="773"/>
      <c r="Y29" s="773"/>
      <c r="Z29" s="773"/>
      <c r="AA29" s="773">
        <v>28</v>
      </c>
      <c r="AB29" s="773"/>
      <c r="AC29" s="773"/>
      <c r="AD29" s="773"/>
      <c r="AE29" s="774"/>
      <c r="AF29" s="775">
        <v>28</v>
      </c>
      <c r="AG29" s="776"/>
      <c r="AH29" s="776"/>
      <c r="AI29" s="776"/>
      <c r="AJ29" s="777"/>
      <c r="AK29" s="840">
        <v>268</v>
      </c>
      <c r="AL29" s="841"/>
      <c r="AM29" s="841"/>
      <c r="AN29" s="841"/>
      <c r="AO29" s="841"/>
      <c r="AP29" s="841">
        <v>0</v>
      </c>
      <c r="AQ29" s="841"/>
      <c r="AR29" s="841"/>
      <c r="AS29" s="841"/>
      <c r="AT29" s="841"/>
      <c r="AU29" s="841">
        <v>0</v>
      </c>
      <c r="AV29" s="841"/>
      <c r="AW29" s="841"/>
      <c r="AX29" s="841"/>
      <c r="AY29" s="841"/>
      <c r="AZ29" s="842" t="s">
        <v>577</v>
      </c>
      <c r="BA29" s="842"/>
      <c r="BB29" s="842"/>
      <c r="BC29" s="842"/>
      <c r="BD29" s="842"/>
      <c r="BE29" s="838"/>
      <c r="BF29" s="838"/>
      <c r="BG29" s="838"/>
      <c r="BH29" s="838"/>
      <c r="BI29" s="839"/>
      <c r="BJ29" s="231"/>
      <c r="BK29" s="231"/>
      <c r="BL29" s="231"/>
      <c r="BM29" s="231"/>
      <c r="BN29" s="231"/>
      <c r="BO29" s="240"/>
      <c r="BP29" s="240"/>
      <c r="BQ29" s="237">
        <v>23</v>
      </c>
      <c r="BR29" s="238"/>
      <c r="BS29" s="782"/>
      <c r="BT29" s="783"/>
      <c r="BU29" s="783"/>
      <c r="BV29" s="783"/>
      <c r="BW29" s="783"/>
      <c r="BX29" s="783"/>
      <c r="BY29" s="783"/>
      <c r="BZ29" s="783"/>
      <c r="CA29" s="783"/>
      <c r="CB29" s="783"/>
      <c r="CC29" s="783"/>
      <c r="CD29" s="783"/>
      <c r="CE29" s="783"/>
      <c r="CF29" s="783"/>
      <c r="CG29" s="784"/>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82"/>
      <c r="DW29" s="783"/>
      <c r="DX29" s="783"/>
      <c r="DY29" s="783"/>
      <c r="DZ29" s="796"/>
      <c r="EA29" s="228"/>
    </row>
    <row r="30" spans="1:131" ht="26.25" customHeight="1" x14ac:dyDescent="0.15">
      <c r="A30" s="241">
        <v>3</v>
      </c>
      <c r="B30" s="769" t="s">
        <v>407</v>
      </c>
      <c r="C30" s="770"/>
      <c r="D30" s="770"/>
      <c r="E30" s="770"/>
      <c r="F30" s="770"/>
      <c r="G30" s="770"/>
      <c r="H30" s="770"/>
      <c r="I30" s="770"/>
      <c r="J30" s="770"/>
      <c r="K30" s="770"/>
      <c r="L30" s="770"/>
      <c r="M30" s="770"/>
      <c r="N30" s="770"/>
      <c r="O30" s="770"/>
      <c r="P30" s="771"/>
      <c r="Q30" s="772">
        <v>202</v>
      </c>
      <c r="R30" s="773"/>
      <c r="S30" s="773"/>
      <c r="T30" s="773"/>
      <c r="U30" s="773"/>
      <c r="V30" s="773">
        <v>202</v>
      </c>
      <c r="W30" s="773"/>
      <c r="X30" s="773"/>
      <c r="Y30" s="773"/>
      <c r="Z30" s="773"/>
      <c r="AA30" s="773">
        <v>1</v>
      </c>
      <c r="AB30" s="773"/>
      <c r="AC30" s="773"/>
      <c r="AD30" s="773"/>
      <c r="AE30" s="774"/>
      <c r="AF30" s="775">
        <v>1</v>
      </c>
      <c r="AG30" s="776"/>
      <c r="AH30" s="776"/>
      <c r="AI30" s="776"/>
      <c r="AJ30" s="777"/>
      <c r="AK30" s="840">
        <v>77</v>
      </c>
      <c r="AL30" s="841"/>
      <c r="AM30" s="841"/>
      <c r="AN30" s="841"/>
      <c r="AO30" s="841"/>
      <c r="AP30" s="841">
        <v>0</v>
      </c>
      <c r="AQ30" s="841"/>
      <c r="AR30" s="841"/>
      <c r="AS30" s="841"/>
      <c r="AT30" s="841"/>
      <c r="AU30" s="841">
        <v>0</v>
      </c>
      <c r="AV30" s="841"/>
      <c r="AW30" s="841"/>
      <c r="AX30" s="841"/>
      <c r="AY30" s="841"/>
      <c r="AZ30" s="842" t="s">
        <v>577</v>
      </c>
      <c r="BA30" s="842"/>
      <c r="BB30" s="842"/>
      <c r="BC30" s="842"/>
      <c r="BD30" s="842"/>
      <c r="BE30" s="838"/>
      <c r="BF30" s="838"/>
      <c r="BG30" s="838"/>
      <c r="BH30" s="838"/>
      <c r="BI30" s="839"/>
      <c r="BJ30" s="231"/>
      <c r="BK30" s="231"/>
      <c r="BL30" s="231"/>
      <c r="BM30" s="231"/>
      <c r="BN30" s="231"/>
      <c r="BO30" s="240"/>
      <c r="BP30" s="240"/>
      <c r="BQ30" s="237">
        <v>24</v>
      </c>
      <c r="BR30" s="238"/>
      <c r="BS30" s="782"/>
      <c r="BT30" s="783"/>
      <c r="BU30" s="783"/>
      <c r="BV30" s="783"/>
      <c r="BW30" s="783"/>
      <c r="BX30" s="783"/>
      <c r="BY30" s="783"/>
      <c r="BZ30" s="783"/>
      <c r="CA30" s="783"/>
      <c r="CB30" s="783"/>
      <c r="CC30" s="783"/>
      <c r="CD30" s="783"/>
      <c r="CE30" s="783"/>
      <c r="CF30" s="783"/>
      <c r="CG30" s="784"/>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82"/>
      <c r="DW30" s="783"/>
      <c r="DX30" s="783"/>
      <c r="DY30" s="783"/>
      <c r="DZ30" s="796"/>
      <c r="EA30" s="228"/>
    </row>
    <row r="31" spans="1:131" ht="26.25" customHeight="1" x14ac:dyDescent="0.15">
      <c r="A31" s="241">
        <v>4</v>
      </c>
      <c r="B31" s="769" t="s">
        <v>408</v>
      </c>
      <c r="C31" s="770"/>
      <c r="D31" s="770"/>
      <c r="E31" s="770"/>
      <c r="F31" s="770"/>
      <c r="G31" s="770"/>
      <c r="H31" s="770"/>
      <c r="I31" s="770"/>
      <c r="J31" s="770"/>
      <c r="K31" s="770"/>
      <c r="L31" s="770"/>
      <c r="M31" s="770"/>
      <c r="N31" s="770"/>
      <c r="O31" s="770"/>
      <c r="P31" s="771"/>
      <c r="Q31" s="772">
        <v>223</v>
      </c>
      <c r="R31" s="773"/>
      <c r="S31" s="773"/>
      <c r="T31" s="773"/>
      <c r="U31" s="773"/>
      <c r="V31" s="773">
        <v>220</v>
      </c>
      <c r="W31" s="773"/>
      <c r="X31" s="773"/>
      <c r="Y31" s="773"/>
      <c r="Z31" s="773"/>
      <c r="AA31" s="773">
        <v>3</v>
      </c>
      <c r="AB31" s="773"/>
      <c r="AC31" s="773"/>
      <c r="AD31" s="773"/>
      <c r="AE31" s="774"/>
      <c r="AF31" s="775">
        <v>3</v>
      </c>
      <c r="AG31" s="776"/>
      <c r="AH31" s="776"/>
      <c r="AI31" s="776"/>
      <c r="AJ31" s="777"/>
      <c r="AK31" s="840">
        <v>2</v>
      </c>
      <c r="AL31" s="841"/>
      <c r="AM31" s="841"/>
      <c r="AN31" s="841"/>
      <c r="AO31" s="841"/>
      <c r="AP31" s="841">
        <v>1104</v>
      </c>
      <c r="AQ31" s="841"/>
      <c r="AR31" s="841"/>
      <c r="AS31" s="841"/>
      <c r="AT31" s="841"/>
      <c r="AU31" s="841">
        <v>1</v>
      </c>
      <c r="AV31" s="841"/>
      <c r="AW31" s="841"/>
      <c r="AX31" s="841"/>
      <c r="AY31" s="841"/>
      <c r="AZ31" s="842" t="s">
        <v>577</v>
      </c>
      <c r="BA31" s="842"/>
      <c r="BB31" s="842"/>
      <c r="BC31" s="842"/>
      <c r="BD31" s="842"/>
      <c r="BE31" s="838" t="s">
        <v>409</v>
      </c>
      <c r="BF31" s="838"/>
      <c r="BG31" s="838"/>
      <c r="BH31" s="838"/>
      <c r="BI31" s="839"/>
      <c r="BJ31" s="231"/>
      <c r="BK31" s="231"/>
      <c r="BL31" s="231"/>
      <c r="BM31" s="231"/>
      <c r="BN31" s="231"/>
      <c r="BO31" s="240"/>
      <c r="BP31" s="240"/>
      <c r="BQ31" s="237">
        <v>25</v>
      </c>
      <c r="BR31" s="238"/>
      <c r="BS31" s="782"/>
      <c r="BT31" s="783"/>
      <c r="BU31" s="783"/>
      <c r="BV31" s="783"/>
      <c r="BW31" s="783"/>
      <c r="BX31" s="783"/>
      <c r="BY31" s="783"/>
      <c r="BZ31" s="783"/>
      <c r="CA31" s="783"/>
      <c r="CB31" s="783"/>
      <c r="CC31" s="783"/>
      <c r="CD31" s="783"/>
      <c r="CE31" s="783"/>
      <c r="CF31" s="783"/>
      <c r="CG31" s="784"/>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82"/>
      <c r="DW31" s="783"/>
      <c r="DX31" s="783"/>
      <c r="DY31" s="783"/>
      <c r="DZ31" s="796"/>
      <c r="EA31" s="228"/>
    </row>
    <row r="32" spans="1:131" ht="26.25" customHeight="1" x14ac:dyDescent="0.15">
      <c r="A32" s="241">
        <v>5</v>
      </c>
      <c r="B32" s="769" t="s">
        <v>410</v>
      </c>
      <c r="C32" s="770"/>
      <c r="D32" s="770"/>
      <c r="E32" s="770"/>
      <c r="F32" s="770"/>
      <c r="G32" s="770"/>
      <c r="H32" s="770"/>
      <c r="I32" s="770"/>
      <c r="J32" s="770"/>
      <c r="K32" s="770"/>
      <c r="L32" s="770"/>
      <c r="M32" s="770"/>
      <c r="N32" s="770"/>
      <c r="O32" s="770"/>
      <c r="P32" s="771"/>
      <c r="Q32" s="772">
        <v>869</v>
      </c>
      <c r="R32" s="773"/>
      <c r="S32" s="773"/>
      <c r="T32" s="773"/>
      <c r="U32" s="773"/>
      <c r="V32" s="773">
        <v>822</v>
      </c>
      <c r="W32" s="773"/>
      <c r="X32" s="773"/>
      <c r="Y32" s="773"/>
      <c r="Z32" s="773"/>
      <c r="AA32" s="773">
        <v>47</v>
      </c>
      <c r="AB32" s="773"/>
      <c r="AC32" s="773"/>
      <c r="AD32" s="773"/>
      <c r="AE32" s="774"/>
      <c r="AF32" s="775">
        <v>47</v>
      </c>
      <c r="AG32" s="776"/>
      <c r="AH32" s="776"/>
      <c r="AI32" s="776"/>
      <c r="AJ32" s="777"/>
      <c r="AK32" s="840">
        <v>424</v>
      </c>
      <c r="AL32" s="841"/>
      <c r="AM32" s="841"/>
      <c r="AN32" s="841"/>
      <c r="AO32" s="841"/>
      <c r="AP32" s="841">
        <v>5114</v>
      </c>
      <c r="AQ32" s="841"/>
      <c r="AR32" s="841"/>
      <c r="AS32" s="841"/>
      <c r="AT32" s="841"/>
      <c r="AU32" s="841">
        <v>2828</v>
      </c>
      <c r="AV32" s="841"/>
      <c r="AW32" s="841"/>
      <c r="AX32" s="841"/>
      <c r="AY32" s="841"/>
      <c r="AZ32" s="842" t="s">
        <v>577</v>
      </c>
      <c r="BA32" s="842"/>
      <c r="BB32" s="842"/>
      <c r="BC32" s="842"/>
      <c r="BD32" s="842"/>
      <c r="BE32" s="838" t="s">
        <v>409</v>
      </c>
      <c r="BF32" s="838"/>
      <c r="BG32" s="838"/>
      <c r="BH32" s="838"/>
      <c r="BI32" s="839"/>
      <c r="BJ32" s="231"/>
      <c r="BK32" s="231"/>
      <c r="BL32" s="231"/>
      <c r="BM32" s="231"/>
      <c r="BN32" s="231"/>
      <c r="BO32" s="240"/>
      <c r="BP32" s="240"/>
      <c r="BQ32" s="237">
        <v>26</v>
      </c>
      <c r="BR32" s="238"/>
      <c r="BS32" s="782"/>
      <c r="BT32" s="783"/>
      <c r="BU32" s="783"/>
      <c r="BV32" s="783"/>
      <c r="BW32" s="783"/>
      <c r="BX32" s="783"/>
      <c r="BY32" s="783"/>
      <c r="BZ32" s="783"/>
      <c r="CA32" s="783"/>
      <c r="CB32" s="783"/>
      <c r="CC32" s="783"/>
      <c r="CD32" s="783"/>
      <c r="CE32" s="783"/>
      <c r="CF32" s="783"/>
      <c r="CG32" s="784"/>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82"/>
      <c r="DW32" s="783"/>
      <c r="DX32" s="783"/>
      <c r="DY32" s="783"/>
      <c r="DZ32" s="796"/>
      <c r="EA32" s="228"/>
    </row>
    <row r="33" spans="1:131" ht="26.25" customHeight="1" x14ac:dyDescent="0.15">
      <c r="A33" s="241">
        <v>6</v>
      </c>
      <c r="B33" s="769"/>
      <c r="C33" s="770"/>
      <c r="D33" s="770"/>
      <c r="E33" s="770"/>
      <c r="F33" s="770"/>
      <c r="G33" s="770"/>
      <c r="H33" s="770"/>
      <c r="I33" s="770"/>
      <c r="J33" s="770"/>
      <c r="K33" s="770"/>
      <c r="L33" s="770"/>
      <c r="M33" s="770"/>
      <c r="N33" s="770"/>
      <c r="O33" s="770"/>
      <c r="P33" s="771"/>
      <c r="Q33" s="772"/>
      <c r="R33" s="773"/>
      <c r="S33" s="773"/>
      <c r="T33" s="773"/>
      <c r="U33" s="773"/>
      <c r="V33" s="773"/>
      <c r="W33" s="773"/>
      <c r="X33" s="773"/>
      <c r="Y33" s="773"/>
      <c r="Z33" s="773"/>
      <c r="AA33" s="773"/>
      <c r="AB33" s="773"/>
      <c r="AC33" s="773"/>
      <c r="AD33" s="773"/>
      <c r="AE33" s="774"/>
      <c r="AF33" s="775"/>
      <c r="AG33" s="776"/>
      <c r="AH33" s="776"/>
      <c r="AI33" s="776"/>
      <c r="AJ33" s="777"/>
      <c r="AK33" s="840"/>
      <c r="AL33" s="841"/>
      <c r="AM33" s="841"/>
      <c r="AN33" s="841"/>
      <c r="AO33" s="841"/>
      <c r="AP33" s="841"/>
      <c r="AQ33" s="841"/>
      <c r="AR33" s="841"/>
      <c r="AS33" s="841"/>
      <c r="AT33" s="841"/>
      <c r="AU33" s="841"/>
      <c r="AV33" s="841"/>
      <c r="AW33" s="841"/>
      <c r="AX33" s="841"/>
      <c r="AY33" s="841"/>
      <c r="AZ33" s="842"/>
      <c r="BA33" s="842"/>
      <c r="BB33" s="842"/>
      <c r="BC33" s="842"/>
      <c r="BD33" s="842"/>
      <c r="BE33" s="838"/>
      <c r="BF33" s="838"/>
      <c r="BG33" s="838"/>
      <c r="BH33" s="838"/>
      <c r="BI33" s="839"/>
      <c r="BJ33" s="231"/>
      <c r="BK33" s="231"/>
      <c r="BL33" s="231"/>
      <c r="BM33" s="231"/>
      <c r="BN33" s="231"/>
      <c r="BO33" s="240"/>
      <c r="BP33" s="240"/>
      <c r="BQ33" s="237">
        <v>27</v>
      </c>
      <c r="BR33" s="238"/>
      <c r="BS33" s="782"/>
      <c r="BT33" s="783"/>
      <c r="BU33" s="783"/>
      <c r="BV33" s="783"/>
      <c r="BW33" s="783"/>
      <c r="BX33" s="783"/>
      <c r="BY33" s="783"/>
      <c r="BZ33" s="783"/>
      <c r="CA33" s="783"/>
      <c r="CB33" s="783"/>
      <c r="CC33" s="783"/>
      <c r="CD33" s="783"/>
      <c r="CE33" s="783"/>
      <c r="CF33" s="783"/>
      <c r="CG33" s="784"/>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82"/>
      <c r="DW33" s="783"/>
      <c r="DX33" s="783"/>
      <c r="DY33" s="783"/>
      <c r="DZ33" s="796"/>
      <c r="EA33" s="228"/>
    </row>
    <row r="34" spans="1:131" ht="26.25" customHeight="1" x14ac:dyDescent="0.15">
      <c r="A34" s="241">
        <v>7</v>
      </c>
      <c r="B34" s="769"/>
      <c r="C34" s="770"/>
      <c r="D34" s="770"/>
      <c r="E34" s="770"/>
      <c r="F34" s="770"/>
      <c r="G34" s="770"/>
      <c r="H34" s="770"/>
      <c r="I34" s="770"/>
      <c r="J34" s="770"/>
      <c r="K34" s="770"/>
      <c r="L34" s="770"/>
      <c r="M34" s="770"/>
      <c r="N34" s="770"/>
      <c r="O34" s="770"/>
      <c r="P34" s="771"/>
      <c r="Q34" s="772"/>
      <c r="R34" s="773"/>
      <c r="S34" s="773"/>
      <c r="T34" s="773"/>
      <c r="U34" s="773"/>
      <c r="V34" s="773"/>
      <c r="W34" s="773"/>
      <c r="X34" s="773"/>
      <c r="Y34" s="773"/>
      <c r="Z34" s="773"/>
      <c r="AA34" s="773"/>
      <c r="AB34" s="773"/>
      <c r="AC34" s="773"/>
      <c r="AD34" s="773"/>
      <c r="AE34" s="774"/>
      <c r="AF34" s="775"/>
      <c r="AG34" s="776"/>
      <c r="AH34" s="776"/>
      <c r="AI34" s="776"/>
      <c r="AJ34" s="777"/>
      <c r="AK34" s="840"/>
      <c r="AL34" s="841"/>
      <c r="AM34" s="841"/>
      <c r="AN34" s="841"/>
      <c r="AO34" s="841"/>
      <c r="AP34" s="841"/>
      <c r="AQ34" s="841"/>
      <c r="AR34" s="841"/>
      <c r="AS34" s="841"/>
      <c r="AT34" s="841"/>
      <c r="AU34" s="841"/>
      <c r="AV34" s="841"/>
      <c r="AW34" s="841"/>
      <c r="AX34" s="841"/>
      <c r="AY34" s="841"/>
      <c r="AZ34" s="842"/>
      <c r="BA34" s="842"/>
      <c r="BB34" s="842"/>
      <c r="BC34" s="842"/>
      <c r="BD34" s="842"/>
      <c r="BE34" s="838"/>
      <c r="BF34" s="838"/>
      <c r="BG34" s="838"/>
      <c r="BH34" s="838"/>
      <c r="BI34" s="839"/>
      <c r="BJ34" s="231"/>
      <c r="BK34" s="231"/>
      <c r="BL34" s="231"/>
      <c r="BM34" s="231"/>
      <c r="BN34" s="231"/>
      <c r="BO34" s="240"/>
      <c r="BP34" s="240"/>
      <c r="BQ34" s="237">
        <v>28</v>
      </c>
      <c r="BR34" s="238"/>
      <c r="BS34" s="782"/>
      <c r="BT34" s="783"/>
      <c r="BU34" s="783"/>
      <c r="BV34" s="783"/>
      <c r="BW34" s="783"/>
      <c r="BX34" s="783"/>
      <c r="BY34" s="783"/>
      <c r="BZ34" s="783"/>
      <c r="CA34" s="783"/>
      <c r="CB34" s="783"/>
      <c r="CC34" s="783"/>
      <c r="CD34" s="783"/>
      <c r="CE34" s="783"/>
      <c r="CF34" s="783"/>
      <c r="CG34" s="784"/>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82"/>
      <c r="DW34" s="783"/>
      <c r="DX34" s="783"/>
      <c r="DY34" s="783"/>
      <c r="DZ34" s="796"/>
      <c r="EA34" s="228"/>
    </row>
    <row r="35" spans="1:131" ht="26.25" customHeight="1" x14ac:dyDescent="0.15">
      <c r="A35" s="241">
        <v>8</v>
      </c>
      <c r="B35" s="769"/>
      <c r="C35" s="770"/>
      <c r="D35" s="770"/>
      <c r="E35" s="770"/>
      <c r="F35" s="770"/>
      <c r="G35" s="770"/>
      <c r="H35" s="770"/>
      <c r="I35" s="770"/>
      <c r="J35" s="770"/>
      <c r="K35" s="770"/>
      <c r="L35" s="770"/>
      <c r="M35" s="770"/>
      <c r="N35" s="770"/>
      <c r="O35" s="770"/>
      <c r="P35" s="771"/>
      <c r="Q35" s="772"/>
      <c r="R35" s="773"/>
      <c r="S35" s="773"/>
      <c r="T35" s="773"/>
      <c r="U35" s="773"/>
      <c r="V35" s="773"/>
      <c r="W35" s="773"/>
      <c r="X35" s="773"/>
      <c r="Y35" s="773"/>
      <c r="Z35" s="773"/>
      <c r="AA35" s="773"/>
      <c r="AB35" s="773"/>
      <c r="AC35" s="773"/>
      <c r="AD35" s="773"/>
      <c r="AE35" s="774"/>
      <c r="AF35" s="775"/>
      <c r="AG35" s="776"/>
      <c r="AH35" s="776"/>
      <c r="AI35" s="776"/>
      <c r="AJ35" s="777"/>
      <c r="AK35" s="840"/>
      <c r="AL35" s="841"/>
      <c r="AM35" s="841"/>
      <c r="AN35" s="841"/>
      <c r="AO35" s="841"/>
      <c r="AP35" s="841"/>
      <c r="AQ35" s="841"/>
      <c r="AR35" s="841"/>
      <c r="AS35" s="841"/>
      <c r="AT35" s="841"/>
      <c r="AU35" s="841"/>
      <c r="AV35" s="841"/>
      <c r="AW35" s="841"/>
      <c r="AX35" s="841"/>
      <c r="AY35" s="841"/>
      <c r="AZ35" s="842"/>
      <c r="BA35" s="842"/>
      <c r="BB35" s="842"/>
      <c r="BC35" s="842"/>
      <c r="BD35" s="842"/>
      <c r="BE35" s="838"/>
      <c r="BF35" s="838"/>
      <c r="BG35" s="838"/>
      <c r="BH35" s="838"/>
      <c r="BI35" s="839"/>
      <c r="BJ35" s="231"/>
      <c r="BK35" s="231"/>
      <c r="BL35" s="231"/>
      <c r="BM35" s="231"/>
      <c r="BN35" s="231"/>
      <c r="BO35" s="240"/>
      <c r="BP35" s="240"/>
      <c r="BQ35" s="237">
        <v>29</v>
      </c>
      <c r="BR35" s="238"/>
      <c r="BS35" s="782"/>
      <c r="BT35" s="783"/>
      <c r="BU35" s="783"/>
      <c r="BV35" s="783"/>
      <c r="BW35" s="783"/>
      <c r="BX35" s="783"/>
      <c r="BY35" s="783"/>
      <c r="BZ35" s="783"/>
      <c r="CA35" s="783"/>
      <c r="CB35" s="783"/>
      <c r="CC35" s="783"/>
      <c r="CD35" s="783"/>
      <c r="CE35" s="783"/>
      <c r="CF35" s="783"/>
      <c r="CG35" s="784"/>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82"/>
      <c r="DW35" s="783"/>
      <c r="DX35" s="783"/>
      <c r="DY35" s="783"/>
      <c r="DZ35" s="796"/>
      <c r="EA35" s="228"/>
    </row>
    <row r="36" spans="1:131" ht="26.25" customHeight="1" x14ac:dyDescent="0.15">
      <c r="A36" s="241">
        <v>9</v>
      </c>
      <c r="B36" s="769"/>
      <c r="C36" s="770"/>
      <c r="D36" s="770"/>
      <c r="E36" s="770"/>
      <c r="F36" s="770"/>
      <c r="G36" s="770"/>
      <c r="H36" s="770"/>
      <c r="I36" s="770"/>
      <c r="J36" s="770"/>
      <c r="K36" s="770"/>
      <c r="L36" s="770"/>
      <c r="M36" s="770"/>
      <c r="N36" s="770"/>
      <c r="O36" s="770"/>
      <c r="P36" s="771"/>
      <c r="Q36" s="772"/>
      <c r="R36" s="773"/>
      <c r="S36" s="773"/>
      <c r="T36" s="773"/>
      <c r="U36" s="773"/>
      <c r="V36" s="773"/>
      <c r="W36" s="773"/>
      <c r="X36" s="773"/>
      <c r="Y36" s="773"/>
      <c r="Z36" s="773"/>
      <c r="AA36" s="773"/>
      <c r="AB36" s="773"/>
      <c r="AC36" s="773"/>
      <c r="AD36" s="773"/>
      <c r="AE36" s="774"/>
      <c r="AF36" s="775"/>
      <c r="AG36" s="776"/>
      <c r="AH36" s="776"/>
      <c r="AI36" s="776"/>
      <c r="AJ36" s="777"/>
      <c r="AK36" s="840"/>
      <c r="AL36" s="841"/>
      <c r="AM36" s="841"/>
      <c r="AN36" s="841"/>
      <c r="AO36" s="841"/>
      <c r="AP36" s="841"/>
      <c r="AQ36" s="841"/>
      <c r="AR36" s="841"/>
      <c r="AS36" s="841"/>
      <c r="AT36" s="841"/>
      <c r="AU36" s="841"/>
      <c r="AV36" s="841"/>
      <c r="AW36" s="841"/>
      <c r="AX36" s="841"/>
      <c r="AY36" s="841"/>
      <c r="AZ36" s="842"/>
      <c r="BA36" s="842"/>
      <c r="BB36" s="842"/>
      <c r="BC36" s="842"/>
      <c r="BD36" s="842"/>
      <c r="BE36" s="838"/>
      <c r="BF36" s="838"/>
      <c r="BG36" s="838"/>
      <c r="BH36" s="838"/>
      <c r="BI36" s="839"/>
      <c r="BJ36" s="231"/>
      <c r="BK36" s="231"/>
      <c r="BL36" s="231"/>
      <c r="BM36" s="231"/>
      <c r="BN36" s="231"/>
      <c r="BO36" s="240"/>
      <c r="BP36" s="240"/>
      <c r="BQ36" s="237">
        <v>30</v>
      </c>
      <c r="BR36" s="238"/>
      <c r="BS36" s="782"/>
      <c r="BT36" s="783"/>
      <c r="BU36" s="783"/>
      <c r="BV36" s="783"/>
      <c r="BW36" s="783"/>
      <c r="BX36" s="783"/>
      <c r="BY36" s="783"/>
      <c r="BZ36" s="783"/>
      <c r="CA36" s="783"/>
      <c r="CB36" s="783"/>
      <c r="CC36" s="783"/>
      <c r="CD36" s="783"/>
      <c r="CE36" s="783"/>
      <c r="CF36" s="783"/>
      <c r="CG36" s="784"/>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82"/>
      <c r="DW36" s="783"/>
      <c r="DX36" s="783"/>
      <c r="DY36" s="783"/>
      <c r="DZ36" s="796"/>
      <c r="EA36" s="228"/>
    </row>
    <row r="37" spans="1:131" ht="26.25" customHeight="1" x14ac:dyDescent="0.15">
      <c r="A37" s="241">
        <v>10</v>
      </c>
      <c r="B37" s="769"/>
      <c r="C37" s="770"/>
      <c r="D37" s="770"/>
      <c r="E37" s="770"/>
      <c r="F37" s="770"/>
      <c r="G37" s="770"/>
      <c r="H37" s="770"/>
      <c r="I37" s="770"/>
      <c r="J37" s="770"/>
      <c r="K37" s="770"/>
      <c r="L37" s="770"/>
      <c r="M37" s="770"/>
      <c r="N37" s="770"/>
      <c r="O37" s="770"/>
      <c r="P37" s="771"/>
      <c r="Q37" s="772"/>
      <c r="R37" s="773"/>
      <c r="S37" s="773"/>
      <c r="T37" s="773"/>
      <c r="U37" s="773"/>
      <c r="V37" s="773"/>
      <c r="W37" s="773"/>
      <c r="X37" s="773"/>
      <c r="Y37" s="773"/>
      <c r="Z37" s="773"/>
      <c r="AA37" s="773"/>
      <c r="AB37" s="773"/>
      <c r="AC37" s="773"/>
      <c r="AD37" s="773"/>
      <c r="AE37" s="774"/>
      <c r="AF37" s="775"/>
      <c r="AG37" s="776"/>
      <c r="AH37" s="776"/>
      <c r="AI37" s="776"/>
      <c r="AJ37" s="777"/>
      <c r="AK37" s="840"/>
      <c r="AL37" s="841"/>
      <c r="AM37" s="841"/>
      <c r="AN37" s="841"/>
      <c r="AO37" s="841"/>
      <c r="AP37" s="841"/>
      <c r="AQ37" s="841"/>
      <c r="AR37" s="841"/>
      <c r="AS37" s="841"/>
      <c r="AT37" s="841"/>
      <c r="AU37" s="841"/>
      <c r="AV37" s="841"/>
      <c r="AW37" s="841"/>
      <c r="AX37" s="841"/>
      <c r="AY37" s="841"/>
      <c r="AZ37" s="842"/>
      <c r="BA37" s="842"/>
      <c r="BB37" s="842"/>
      <c r="BC37" s="842"/>
      <c r="BD37" s="842"/>
      <c r="BE37" s="838"/>
      <c r="BF37" s="838"/>
      <c r="BG37" s="838"/>
      <c r="BH37" s="838"/>
      <c r="BI37" s="839"/>
      <c r="BJ37" s="231"/>
      <c r="BK37" s="231"/>
      <c r="BL37" s="231"/>
      <c r="BM37" s="231"/>
      <c r="BN37" s="231"/>
      <c r="BO37" s="240"/>
      <c r="BP37" s="240"/>
      <c r="BQ37" s="237">
        <v>31</v>
      </c>
      <c r="BR37" s="238"/>
      <c r="BS37" s="782"/>
      <c r="BT37" s="783"/>
      <c r="BU37" s="783"/>
      <c r="BV37" s="783"/>
      <c r="BW37" s="783"/>
      <c r="BX37" s="783"/>
      <c r="BY37" s="783"/>
      <c r="BZ37" s="783"/>
      <c r="CA37" s="783"/>
      <c r="CB37" s="783"/>
      <c r="CC37" s="783"/>
      <c r="CD37" s="783"/>
      <c r="CE37" s="783"/>
      <c r="CF37" s="783"/>
      <c r="CG37" s="784"/>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82"/>
      <c r="DW37" s="783"/>
      <c r="DX37" s="783"/>
      <c r="DY37" s="783"/>
      <c r="DZ37" s="796"/>
      <c r="EA37" s="228"/>
    </row>
    <row r="38" spans="1:131" ht="26.25" customHeight="1" x14ac:dyDescent="0.15">
      <c r="A38" s="241">
        <v>11</v>
      </c>
      <c r="B38" s="769"/>
      <c r="C38" s="770"/>
      <c r="D38" s="770"/>
      <c r="E38" s="770"/>
      <c r="F38" s="770"/>
      <c r="G38" s="770"/>
      <c r="H38" s="770"/>
      <c r="I38" s="770"/>
      <c r="J38" s="770"/>
      <c r="K38" s="770"/>
      <c r="L38" s="770"/>
      <c r="M38" s="770"/>
      <c r="N38" s="770"/>
      <c r="O38" s="770"/>
      <c r="P38" s="771"/>
      <c r="Q38" s="772"/>
      <c r="R38" s="773"/>
      <c r="S38" s="773"/>
      <c r="T38" s="773"/>
      <c r="U38" s="773"/>
      <c r="V38" s="773"/>
      <c r="W38" s="773"/>
      <c r="X38" s="773"/>
      <c r="Y38" s="773"/>
      <c r="Z38" s="773"/>
      <c r="AA38" s="773"/>
      <c r="AB38" s="773"/>
      <c r="AC38" s="773"/>
      <c r="AD38" s="773"/>
      <c r="AE38" s="774"/>
      <c r="AF38" s="775"/>
      <c r="AG38" s="776"/>
      <c r="AH38" s="776"/>
      <c r="AI38" s="776"/>
      <c r="AJ38" s="777"/>
      <c r="AK38" s="840"/>
      <c r="AL38" s="841"/>
      <c r="AM38" s="841"/>
      <c r="AN38" s="841"/>
      <c r="AO38" s="841"/>
      <c r="AP38" s="841"/>
      <c r="AQ38" s="841"/>
      <c r="AR38" s="841"/>
      <c r="AS38" s="841"/>
      <c r="AT38" s="841"/>
      <c r="AU38" s="841"/>
      <c r="AV38" s="841"/>
      <c r="AW38" s="841"/>
      <c r="AX38" s="841"/>
      <c r="AY38" s="841"/>
      <c r="AZ38" s="842"/>
      <c r="BA38" s="842"/>
      <c r="BB38" s="842"/>
      <c r="BC38" s="842"/>
      <c r="BD38" s="842"/>
      <c r="BE38" s="838"/>
      <c r="BF38" s="838"/>
      <c r="BG38" s="838"/>
      <c r="BH38" s="838"/>
      <c r="BI38" s="839"/>
      <c r="BJ38" s="231"/>
      <c r="BK38" s="231"/>
      <c r="BL38" s="231"/>
      <c r="BM38" s="231"/>
      <c r="BN38" s="231"/>
      <c r="BO38" s="240"/>
      <c r="BP38" s="240"/>
      <c r="BQ38" s="237">
        <v>32</v>
      </c>
      <c r="BR38" s="238"/>
      <c r="BS38" s="782"/>
      <c r="BT38" s="783"/>
      <c r="BU38" s="783"/>
      <c r="BV38" s="783"/>
      <c r="BW38" s="783"/>
      <c r="BX38" s="783"/>
      <c r="BY38" s="783"/>
      <c r="BZ38" s="783"/>
      <c r="CA38" s="783"/>
      <c r="CB38" s="783"/>
      <c r="CC38" s="783"/>
      <c r="CD38" s="783"/>
      <c r="CE38" s="783"/>
      <c r="CF38" s="783"/>
      <c r="CG38" s="784"/>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82"/>
      <c r="DW38" s="783"/>
      <c r="DX38" s="783"/>
      <c r="DY38" s="783"/>
      <c r="DZ38" s="796"/>
      <c r="EA38" s="228"/>
    </row>
    <row r="39" spans="1:131" ht="26.25" customHeight="1" x14ac:dyDescent="0.15">
      <c r="A39" s="241">
        <v>12</v>
      </c>
      <c r="B39" s="769"/>
      <c r="C39" s="770"/>
      <c r="D39" s="770"/>
      <c r="E39" s="770"/>
      <c r="F39" s="770"/>
      <c r="G39" s="770"/>
      <c r="H39" s="770"/>
      <c r="I39" s="770"/>
      <c r="J39" s="770"/>
      <c r="K39" s="770"/>
      <c r="L39" s="770"/>
      <c r="M39" s="770"/>
      <c r="N39" s="770"/>
      <c r="O39" s="770"/>
      <c r="P39" s="771"/>
      <c r="Q39" s="772"/>
      <c r="R39" s="773"/>
      <c r="S39" s="773"/>
      <c r="T39" s="773"/>
      <c r="U39" s="773"/>
      <c r="V39" s="773"/>
      <c r="W39" s="773"/>
      <c r="X39" s="773"/>
      <c r="Y39" s="773"/>
      <c r="Z39" s="773"/>
      <c r="AA39" s="773"/>
      <c r="AB39" s="773"/>
      <c r="AC39" s="773"/>
      <c r="AD39" s="773"/>
      <c r="AE39" s="774"/>
      <c r="AF39" s="775"/>
      <c r="AG39" s="776"/>
      <c r="AH39" s="776"/>
      <c r="AI39" s="776"/>
      <c r="AJ39" s="777"/>
      <c r="AK39" s="840"/>
      <c r="AL39" s="841"/>
      <c r="AM39" s="841"/>
      <c r="AN39" s="841"/>
      <c r="AO39" s="841"/>
      <c r="AP39" s="841"/>
      <c r="AQ39" s="841"/>
      <c r="AR39" s="841"/>
      <c r="AS39" s="841"/>
      <c r="AT39" s="841"/>
      <c r="AU39" s="841"/>
      <c r="AV39" s="841"/>
      <c r="AW39" s="841"/>
      <c r="AX39" s="841"/>
      <c r="AY39" s="841"/>
      <c r="AZ39" s="842"/>
      <c r="BA39" s="842"/>
      <c r="BB39" s="842"/>
      <c r="BC39" s="842"/>
      <c r="BD39" s="842"/>
      <c r="BE39" s="838"/>
      <c r="BF39" s="838"/>
      <c r="BG39" s="838"/>
      <c r="BH39" s="838"/>
      <c r="BI39" s="839"/>
      <c r="BJ39" s="231"/>
      <c r="BK39" s="231"/>
      <c r="BL39" s="231"/>
      <c r="BM39" s="231"/>
      <c r="BN39" s="231"/>
      <c r="BO39" s="240"/>
      <c r="BP39" s="240"/>
      <c r="BQ39" s="237">
        <v>33</v>
      </c>
      <c r="BR39" s="238"/>
      <c r="BS39" s="782"/>
      <c r="BT39" s="783"/>
      <c r="BU39" s="783"/>
      <c r="BV39" s="783"/>
      <c r="BW39" s="783"/>
      <c r="BX39" s="783"/>
      <c r="BY39" s="783"/>
      <c r="BZ39" s="783"/>
      <c r="CA39" s="783"/>
      <c r="CB39" s="783"/>
      <c r="CC39" s="783"/>
      <c r="CD39" s="783"/>
      <c r="CE39" s="783"/>
      <c r="CF39" s="783"/>
      <c r="CG39" s="784"/>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82"/>
      <c r="DW39" s="783"/>
      <c r="DX39" s="783"/>
      <c r="DY39" s="783"/>
      <c r="DZ39" s="796"/>
      <c r="EA39" s="228"/>
    </row>
    <row r="40" spans="1:131" ht="26.25" customHeight="1" x14ac:dyDescent="0.15">
      <c r="A40" s="237">
        <v>13</v>
      </c>
      <c r="B40" s="769"/>
      <c r="C40" s="770"/>
      <c r="D40" s="770"/>
      <c r="E40" s="770"/>
      <c r="F40" s="770"/>
      <c r="G40" s="770"/>
      <c r="H40" s="770"/>
      <c r="I40" s="770"/>
      <c r="J40" s="770"/>
      <c r="K40" s="770"/>
      <c r="L40" s="770"/>
      <c r="M40" s="770"/>
      <c r="N40" s="770"/>
      <c r="O40" s="770"/>
      <c r="P40" s="771"/>
      <c r="Q40" s="772"/>
      <c r="R40" s="773"/>
      <c r="S40" s="773"/>
      <c r="T40" s="773"/>
      <c r="U40" s="773"/>
      <c r="V40" s="773"/>
      <c r="W40" s="773"/>
      <c r="X40" s="773"/>
      <c r="Y40" s="773"/>
      <c r="Z40" s="773"/>
      <c r="AA40" s="773"/>
      <c r="AB40" s="773"/>
      <c r="AC40" s="773"/>
      <c r="AD40" s="773"/>
      <c r="AE40" s="774"/>
      <c r="AF40" s="775"/>
      <c r="AG40" s="776"/>
      <c r="AH40" s="776"/>
      <c r="AI40" s="776"/>
      <c r="AJ40" s="777"/>
      <c r="AK40" s="840"/>
      <c r="AL40" s="841"/>
      <c r="AM40" s="841"/>
      <c r="AN40" s="841"/>
      <c r="AO40" s="841"/>
      <c r="AP40" s="841"/>
      <c r="AQ40" s="841"/>
      <c r="AR40" s="841"/>
      <c r="AS40" s="841"/>
      <c r="AT40" s="841"/>
      <c r="AU40" s="841"/>
      <c r="AV40" s="841"/>
      <c r="AW40" s="841"/>
      <c r="AX40" s="841"/>
      <c r="AY40" s="841"/>
      <c r="AZ40" s="842"/>
      <c r="BA40" s="842"/>
      <c r="BB40" s="842"/>
      <c r="BC40" s="842"/>
      <c r="BD40" s="842"/>
      <c r="BE40" s="838"/>
      <c r="BF40" s="838"/>
      <c r="BG40" s="838"/>
      <c r="BH40" s="838"/>
      <c r="BI40" s="839"/>
      <c r="BJ40" s="231"/>
      <c r="BK40" s="231"/>
      <c r="BL40" s="231"/>
      <c r="BM40" s="231"/>
      <c r="BN40" s="231"/>
      <c r="BO40" s="240"/>
      <c r="BP40" s="240"/>
      <c r="BQ40" s="237">
        <v>34</v>
      </c>
      <c r="BR40" s="238"/>
      <c r="BS40" s="782"/>
      <c r="BT40" s="783"/>
      <c r="BU40" s="783"/>
      <c r="BV40" s="783"/>
      <c r="BW40" s="783"/>
      <c r="BX40" s="783"/>
      <c r="BY40" s="783"/>
      <c r="BZ40" s="783"/>
      <c r="CA40" s="783"/>
      <c r="CB40" s="783"/>
      <c r="CC40" s="783"/>
      <c r="CD40" s="783"/>
      <c r="CE40" s="783"/>
      <c r="CF40" s="783"/>
      <c r="CG40" s="784"/>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82"/>
      <c r="DW40" s="783"/>
      <c r="DX40" s="783"/>
      <c r="DY40" s="783"/>
      <c r="DZ40" s="796"/>
      <c r="EA40" s="228"/>
    </row>
    <row r="41" spans="1:131" ht="26.25" customHeight="1" x14ac:dyDescent="0.15">
      <c r="A41" s="237">
        <v>14</v>
      </c>
      <c r="B41" s="769"/>
      <c r="C41" s="770"/>
      <c r="D41" s="770"/>
      <c r="E41" s="770"/>
      <c r="F41" s="770"/>
      <c r="G41" s="770"/>
      <c r="H41" s="770"/>
      <c r="I41" s="770"/>
      <c r="J41" s="770"/>
      <c r="K41" s="770"/>
      <c r="L41" s="770"/>
      <c r="M41" s="770"/>
      <c r="N41" s="770"/>
      <c r="O41" s="770"/>
      <c r="P41" s="771"/>
      <c r="Q41" s="772"/>
      <c r="R41" s="773"/>
      <c r="S41" s="773"/>
      <c r="T41" s="773"/>
      <c r="U41" s="773"/>
      <c r="V41" s="773"/>
      <c r="W41" s="773"/>
      <c r="X41" s="773"/>
      <c r="Y41" s="773"/>
      <c r="Z41" s="773"/>
      <c r="AA41" s="773"/>
      <c r="AB41" s="773"/>
      <c r="AC41" s="773"/>
      <c r="AD41" s="773"/>
      <c r="AE41" s="774"/>
      <c r="AF41" s="775"/>
      <c r="AG41" s="776"/>
      <c r="AH41" s="776"/>
      <c r="AI41" s="776"/>
      <c r="AJ41" s="777"/>
      <c r="AK41" s="840"/>
      <c r="AL41" s="841"/>
      <c r="AM41" s="841"/>
      <c r="AN41" s="841"/>
      <c r="AO41" s="841"/>
      <c r="AP41" s="841"/>
      <c r="AQ41" s="841"/>
      <c r="AR41" s="841"/>
      <c r="AS41" s="841"/>
      <c r="AT41" s="841"/>
      <c r="AU41" s="841"/>
      <c r="AV41" s="841"/>
      <c r="AW41" s="841"/>
      <c r="AX41" s="841"/>
      <c r="AY41" s="841"/>
      <c r="AZ41" s="842"/>
      <c r="BA41" s="842"/>
      <c r="BB41" s="842"/>
      <c r="BC41" s="842"/>
      <c r="BD41" s="842"/>
      <c r="BE41" s="838"/>
      <c r="BF41" s="838"/>
      <c r="BG41" s="838"/>
      <c r="BH41" s="838"/>
      <c r="BI41" s="839"/>
      <c r="BJ41" s="231"/>
      <c r="BK41" s="231"/>
      <c r="BL41" s="231"/>
      <c r="BM41" s="231"/>
      <c r="BN41" s="231"/>
      <c r="BO41" s="240"/>
      <c r="BP41" s="240"/>
      <c r="BQ41" s="237">
        <v>35</v>
      </c>
      <c r="BR41" s="238"/>
      <c r="BS41" s="782"/>
      <c r="BT41" s="783"/>
      <c r="BU41" s="783"/>
      <c r="BV41" s="783"/>
      <c r="BW41" s="783"/>
      <c r="BX41" s="783"/>
      <c r="BY41" s="783"/>
      <c r="BZ41" s="783"/>
      <c r="CA41" s="783"/>
      <c r="CB41" s="783"/>
      <c r="CC41" s="783"/>
      <c r="CD41" s="783"/>
      <c r="CE41" s="783"/>
      <c r="CF41" s="783"/>
      <c r="CG41" s="784"/>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82"/>
      <c r="DW41" s="783"/>
      <c r="DX41" s="783"/>
      <c r="DY41" s="783"/>
      <c r="DZ41" s="796"/>
      <c r="EA41" s="228"/>
    </row>
    <row r="42" spans="1:131" ht="26.25" customHeight="1" x14ac:dyDescent="0.15">
      <c r="A42" s="237">
        <v>15</v>
      </c>
      <c r="B42" s="769"/>
      <c r="C42" s="770"/>
      <c r="D42" s="770"/>
      <c r="E42" s="770"/>
      <c r="F42" s="770"/>
      <c r="G42" s="770"/>
      <c r="H42" s="770"/>
      <c r="I42" s="770"/>
      <c r="J42" s="770"/>
      <c r="K42" s="770"/>
      <c r="L42" s="770"/>
      <c r="M42" s="770"/>
      <c r="N42" s="770"/>
      <c r="O42" s="770"/>
      <c r="P42" s="771"/>
      <c r="Q42" s="772"/>
      <c r="R42" s="773"/>
      <c r="S42" s="773"/>
      <c r="T42" s="773"/>
      <c r="U42" s="773"/>
      <c r="V42" s="773"/>
      <c r="W42" s="773"/>
      <c r="X42" s="773"/>
      <c r="Y42" s="773"/>
      <c r="Z42" s="773"/>
      <c r="AA42" s="773"/>
      <c r="AB42" s="773"/>
      <c r="AC42" s="773"/>
      <c r="AD42" s="773"/>
      <c r="AE42" s="774"/>
      <c r="AF42" s="775"/>
      <c r="AG42" s="776"/>
      <c r="AH42" s="776"/>
      <c r="AI42" s="776"/>
      <c r="AJ42" s="777"/>
      <c r="AK42" s="840"/>
      <c r="AL42" s="841"/>
      <c r="AM42" s="841"/>
      <c r="AN42" s="841"/>
      <c r="AO42" s="841"/>
      <c r="AP42" s="841"/>
      <c r="AQ42" s="841"/>
      <c r="AR42" s="841"/>
      <c r="AS42" s="841"/>
      <c r="AT42" s="841"/>
      <c r="AU42" s="841"/>
      <c r="AV42" s="841"/>
      <c r="AW42" s="841"/>
      <c r="AX42" s="841"/>
      <c r="AY42" s="841"/>
      <c r="AZ42" s="842"/>
      <c r="BA42" s="842"/>
      <c r="BB42" s="842"/>
      <c r="BC42" s="842"/>
      <c r="BD42" s="842"/>
      <c r="BE42" s="838"/>
      <c r="BF42" s="838"/>
      <c r="BG42" s="838"/>
      <c r="BH42" s="838"/>
      <c r="BI42" s="839"/>
      <c r="BJ42" s="231"/>
      <c r="BK42" s="231"/>
      <c r="BL42" s="231"/>
      <c r="BM42" s="231"/>
      <c r="BN42" s="231"/>
      <c r="BO42" s="240"/>
      <c r="BP42" s="240"/>
      <c r="BQ42" s="237">
        <v>36</v>
      </c>
      <c r="BR42" s="238"/>
      <c r="BS42" s="782"/>
      <c r="BT42" s="783"/>
      <c r="BU42" s="783"/>
      <c r="BV42" s="783"/>
      <c r="BW42" s="783"/>
      <c r="BX42" s="783"/>
      <c r="BY42" s="783"/>
      <c r="BZ42" s="783"/>
      <c r="CA42" s="783"/>
      <c r="CB42" s="783"/>
      <c r="CC42" s="783"/>
      <c r="CD42" s="783"/>
      <c r="CE42" s="783"/>
      <c r="CF42" s="783"/>
      <c r="CG42" s="784"/>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82"/>
      <c r="DW42" s="783"/>
      <c r="DX42" s="783"/>
      <c r="DY42" s="783"/>
      <c r="DZ42" s="796"/>
      <c r="EA42" s="228"/>
    </row>
    <row r="43" spans="1:131" ht="26.25" customHeight="1" x14ac:dyDescent="0.15">
      <c r="A43" s="237">
        <v>16</v>
      </c>
      <c r="B43" s="769"/>
      <c r="C43" s="770"/>
      <c r="D43" s="770"/>
      <c r="E43" s="770"/>
      <c r="F43" s="770"/>
      <c r="G43" s="770"/>
      <c r="H43" s="770"/>
      <c r="I43" s="770"/>
      <c r="J43" s="770"/>
      <c r="K43" s="770"/>
      <c r="L43" s="770"/>
      <c r="M43" s="770"/>
      <c r="N43" s="770"/>
      <c r="O43" s="770"/>
      <c r="P43" s="771"/>
      <c r="Q43" s="772"/>
      <c r="R43" s="773"/>
      <c r="S43" s="773"/>
      <c r="T43" s="773"/>
      <c r="U43" s="773"/>
      <c r="V43" s="773"/>
      <c r="W43" s="773"/>
      <c r="X43" s="773"/>
      <c r="Y43" s="773"/>
      <c r="Z43" s="773"/>
      <c r="AA43" s="773"/>
      <c r="AB43" s="773"/>
      <c r="AC43" s="773"/>
      <c r="AD43" s="773"/>
      <c r="AE43" s="774"/>
      <c r="AF43" s="775"/>
      <c r="AG43" s="776"/>
      <c r="AH43" s="776"/>
      <c r="AI43" s="776"/>
      <c r="AJ43" s="777"/>
      <c r="AK43" s="840"/>
      <c r="AL43" s="841"/>
      <c r="AM43" s="841"/>
      <c r="AN43" s="841"/>
      <c r="AO43" s="841"/>
      <c r="AP43" s="841"/>
      <c r="AQ43" s="841"/>
      <c r="AR43" s="841"/>
      <c r="AS43" s="841"/>
      <c r="AT43" s="841"/>
      <c r="AU43" s="841"/>
      <c r="AV43" s="841"/>
      <c r="AW43" s="841"/>
      <c r="AX43" s="841"/>
      <c r="AY43" s="841"/>
      <c r="AZ43" s="842"/>
      <c r="BA43" s="842"/>
      <c r="BB43" s="842"/>
      <c r="BC43" s="842"/>
      <c r="BD43" s="842"/>
      <c r="BE43" s="838"/>
      <c r="BF43" s="838"/>
      <c r="BG43" s="838"/>
      <c r="BH43" s="838"/>
      <c r="BI43" s="839"/>
      <c r="BJ43" s="231"/>
      <c r="BK43" s="231"/>
      <c r="BL43" s="231"/>
      <c r="BM43" s="231"/>
      <c r="BN43" s="231"/>
      <c r="BO43" s="240"/>
      <c r="BP43" s="240"/>
      <c r="BQ43" s="237">
        <v>37</v>
      </c>
      <c r="BR43" s="238"/>
      <c r="BS43" s="782"/>
      <c r="BT43" s="783"/>
      <c r="BU43" s="783"/>
      <c r="BV43" s="783"/>
      <c r="BW43" s="783"/>
      <c r="BX43" s="783"/>
      <c r="BY43" s="783"/>
      <c r="BZ43" s="783"/>
      <c r="CA43" s="783"/>
      <c r="CB43" s="783"/>
      <c r="CC43" s="783"/>
      <c r="CD43" s="783"/>
      <c r="CE43" s="783"/>
      <c r="CF43" s="783"/>
      <c r="CG43" s="784"/>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82"/>
      <c r="DW43" s="783"/>
      <c r="DX43" s="783"/>
      <c r="DY43" s="783"/>
      <c r="DZ43" s="796"/>
      <c r="EA43" s="228"/>
    </row>
    <row r="44" spans="1:131" ht="26.25" customHeight="1" x14ac:dyDescent="0.15">
      <c r="A44" s="237">
        <v>17</v>
      </c>
      <c r="B44" s="769"/>
      <c r="C44" s="770"/>
      <c r="D44" s="770"/>
      <c r="E44" s="770"/>
      <c r="F44" s="770"/>
      <c r="G44" s="770"/>
      <c r="H44" s="770"/>
      <c r="I44" s="770"/>
      <c r="J44" s="770"/>
      <c r="K44" s="770"/>
      <c r="L44" s="770"/>
      <c r="M44" s="770"/>
      <c r="N44" s="770"/>
      <c r="O44" s="770"/>
      <c r="P44" s="771"/>
      <c r="Q44" s="772"/>
      <c r="R44" s="773"/>
      <c r="S44" s="773"/>
      <c r="T44" s="773"/>
      <c r="U44" s="773"/>
      <c r="V44" s="773"/>
      <c r="W44" s="773"/>
      <c r="X44" s="773"/>
      <c r="Y44" s="773"/>
      <c r="Z44" s="773"/>
      <c r="AA44" s="773"/>
      <c r="AB44" s="773"/>
      <c r="AC44" s="773"/>
      <c r="AD44" s="773"/>
      <c r="AE44" s="774"/>
      <c r="AF44" s="775"/>
      <c r="AG44" s="776"/>
      <c r="AH44" s="776"/>
      <c r="AI44" s="776"/>
      <c r="AJ44" s="777"/>
      <c r="AK44" s="840"/>
      <c r="AL44" s="841"/>
      <c r="AM44" s="841"/>
      <c r="AN44" s="841"/>
      <c r="AO44" s="841"/>
      <c r="AP44" s="841"/>
      <c r="AQ44" s="841"/>
      <c r="AR44" s="841"/>
      <c r="AS44" s="841"/>
      <c r="AT44" s="841"/>
      <c r="AU44" s="841"/>
      <c r="AV44" s="841"/>
      <c r="AW44" s="841"/>
      <c r="AX44" s="841"/>
      <c r="AY44" s="841"/>
      <c r="AZ44" s="842"/>
      <c r="BA44" s="842"/>
      <c r="BB44" s="842"/>
      <c r="BC44" s="842"/>
      <c r="BD44" s="842"/>
      <c r="BE44" s="838"/>
      <c r="BF44" s="838"/>
      <c r="BG44" s="838"/>
      <c r="BH44" s="838"/>
      <c r="BI44" s="839"/>
      <c r="BJ44" s="231"/>
      <c r="BK44" s="231"/>
      <c r="BL44" s="231"/>
      <c r="BM44" s="231"/>
      <c r="BN44" s="231"/>
      <c r="BO44" s="240"/>
      <c r="BP44" s="240"/>
      <c r="BQ44" s="237">
        <v>38</v>
      </c>
      <c r="BR44" s="238"/>
      <c r="BS44" s="782"/>
      <c r="BT44" s="783"/>
      <c r="BU44" s="783"/>
      <c r="BV44" s="783"/>
      <c r="BW44" s="783"/>
      <c r="BX44" s="783"/>
      <c r="BY44" s="783"/>
      <c r="BZ44" s="783"/>
      <c r="CA44" s="783"/>
      <c r="CB44" s="783"/>
      <c r="CC44" s="783"/>
      <c r="CD44" s="783"/>
      <c r="CE44" s="783"/>
      <c r="CF44" s="783"/>
      <c r="CG44" s="784"/>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82"/>
      <c r="DW44" s="783"/>
      <c r="DX44" s="783"/>
      <c r="DY44" s="783"/>
      <c r="DZ44" s="796"/>
      <c r="EA44" s="228"/>
    </row>
    <row r="45" spans="1:131" ht="26.25" customHeight="1" x14ac:dyDescent="0.15">
      <c r="A45" s="237">
        <v>18</v>
      </c>
      <c r="B45" s="769"/>
      <c r="C45" s="770"/>
      <c r="D45" s="770"/>
      <c r="E45" s="770"/>
      <c r="F45" s="770"/>
      <c r="G45" s="770"/>
      <c r="H45" s="770"/>
      <c r="I45" s="770"/>
      <c r="J45" s="770"/>
      <c r="K45" s="770"/>
      <c r="L45" s="770"/>
      <c r="M45" s="770"/>
      <c r="N45" s="770"/>
      <c r="O45" s="770"/>
      <c r="P45" s="771"/>
      <c r="Q45" s="772"/>
      <c r="R45" s="773"/>
      <c r="S45" s="773"/>
      <c r="T45" s="773"/>
      <c r="U45" s="773"/>
      <c r="V45" s="773"/>
      <c r="W45" s="773"/>
      <c r="X45" s="773"/>
      <c r="Y45" s="773"/>
      <c r="Z45" s="773"/>
      <c r="AA45" s="773"/>
      <c r="AB45" s="773"/>
      <c r="AC45" s="773"/>
      <c r="AD45" s="773"/>
      <c r="AE45" s="774"/>
      <c r="AF45" s="775"/>
      <c r="AG45" s="776"/>
      <c r="AH45" s="776"/>
      <c r="AI45" s="776"/>
      <c r="AJ45" s="777"/>
      <c r="AK45" s="840"/>
      <c r="AL45" s="841"/>
      <c r="AM45" s="841"/>
      <c r="AN45" s="841"/>
      <c r="AO45" s="841"/>
      <c r="AP45" s="841"/>
      <c r="AQ45" s="841"/>
      <c r="AR45" s="841"/>
      <c r="AS45" s="841"/>
      <c r="AT45" s="841"/>
      <c r="AU45" s="841"/>
      <c r="AV45" s="841"/>
      <c r="AW45" s="841"/>
      <c r="AX45" s="841"/>
      <c r="AY45" s="841"/>
      <c r="AZ45" s="842"/>
      <c r="BA45" s="842"/>
      <c r="BB45" s="842"/>
      <c r="BC45" s="842"/>
      <c r="BD45" s="842"/>
      <c r="BE45" s="838"/>
      <c r="BF45" s="838"/>
      <c r="BG45" s="838"/>
      <c r="BH45" s="838"/>
      <c r="BI45" s="839"/>
      <c r="BJ45" s="231"/>
      <c r="BK45" s="231"/>
      <c r="BL45" s="231"/>
      <c r="BM45" s="231"/>
      <c r="BN45" s="231"/>
      <c r="BO45" s="240"/>
      <c r="BP45" s="240"/>
      <c r="BQ45" s="237">
        <v>39</v>
      </c>
      <c r="BR45" s="238"/>
      <c r="BS45" s="782"/>
      <c r="BT45" s="783"/>
      <c r="BU45" s="783"/>
      <c r="BV45" s="783"/>
      <c r="BW45" s="783"/>
      <c r="BX45" s="783"/>
      <c r="BY45" s="783"/>
      <c r="BZ45" s="783"/>
      <c r="CA45" s="783"/>
      <c r="CB45" s="783"/>
      <c r="CC45" s="783"/>
      <c r="CD45" s="783"/>
      <c r="CE45" s="783"/>
      <c r="CF45" s="783"/>
      <c r="CG45" s="784"/>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82"/>
      <c r="DW45" s="783"/>
      <c r="DX45" s="783"/>
      <c r="DY45" s="783"/>
      <c r="DZ45" s="796"/>
      <c r="EA45" s="228"/>
    </row>
    <row r="46" spans="1:131" ht="26.25" customHeight="1" x14ac:dyDescent="0.15">
      <c r="A46" s="237">
        <v>19</v>
      </c>
      <c r="B46" s="769"/>
      <c r="C46" s="770"/>
      <c r="D46" s="770"/>
      <c r="E46" s="770"/>
      <c r="F46" s="770"/>
      <c r="G46" s="770"/>
      <c r="H46" s="770"/>
      <c r="I46" s="770"/>
      <c r="J46" s="770"/>
      <c r="K46" s="770"/>
      <c r="L46" s="770"/>
      <c r="M46" s="770"/>
      <c r="N46" s="770"/>
      <c r="O46" s="770"/>
      <c r="P46" s="771"/>
      <c r="Q46" s="772"/>
      <c r="R46" s="773"/>
      <c r="S46" s="773"/>
      <c r="T46" s="773"/>
      <c r="U46" s="773"/>
      <c r="V46" s="773"/>
      <c r="W46" s="773"/>
      <c r="X46" s="773"/>
      <c r="Y46" s="773"/>
      <c r="Z46" s="773"/>
      <c r="AA46" s="773"/>
      <c r="AB46" s="773"/>
      <c r="AC46" s="773"/>
      <c r="AD46" s="773"/>
      <c r="AE46" s="774"/>
      <c r="AF46" s="775"/>
      <c r="AG46" s="776"/>
      <c r="AH46" s="776"/>
      <c r="AI46" s="776"/>
      <c r="AJ46" s="777"/>
      <c r="AK46" s="840"/>
      <c r="AL46" s="841"/>
      <c r="AM46" s="841"/>
      <c r="AN46" s="841"/>
      <c r="AO46" s="841"/>
      <c r="AP46" s="841"/>
      <c r="AQ46" s="841"/>
      <c r="AR46" s="841"/>
      <c r="AS46" s="841"/>
      <c r="AT46" s="841"/>
      <c r="AU46" s="841"/>
      <c r="AV46" s="841"/>
      <c r="AW46" s="841"/>
      <c r="AX46" s="841"/>
      <c r="AY46" s="841"/>
      <c r="AZ46" s="842"/>
      <c r="BA46" s="842"/>
      <c r="BB46" s="842"/>
      <c r="BC46" s="842"/>
      <c r="BD46" s="842"/>
      <c r="BE46" s="838"/>
      <c r="BF46" s="838"/>
      <c r="BG46" s="838"/>
      <c r="BH46" s="838"/>
      <c r="BI46" s="839"/>
      <c r="BJ46" s="231"/>
      <c r="BK46" s="231"/>
      <c r="BL46" s="231"/>
      <c r="BM46" s="231"/>
      <c r="BN46" s="231"/>
      <c r="BO46" s="240"/>
      <c r="BP46" s="240"/>
      <c r="BQ46" s="237">
        <v>40</v>
      </c>
      <c r="BR46" s="238"/>
      <c r="BS46" s="782"/>
      <c r="BT46" s="783"/>
      <c r="BU46" s="783"/>
      <c r="BV46" s="783"/>
      <c r="BW46" s="783"/>
      <c r="BX46" s="783"/>
      <c r="BY46" s="783"/>
      <c r="BZ46" s="783"/>
      <c r="CA46" s="783"/>
      <c r="CB46" s="783"/>
      <c r="CC46" s="783"/>
      <c r="CD46" s="783"/>
      <c r="CE46" s="783"/>
      <c r="CF46" s="783"/>
      <c r="CG46" s="784"/>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82"/>
      <c r="DW46" s="783"/>
      <c r="DX46" s="783"/>
      <c r="DY46" s="783"/>
      <c r="DZ46" s="796"/>
      <c r="EA46" s="228"/>
    </row>
    <row r="47" spans="1:131" ht="26.25" customHeight="1" x14ac:dyDescent="0.15">
      <c r="A47" s="237">
        <v>20</v>
      </c>
      <c r="B47" s="769"/>
      <c r="C47" s="770"/>
      <c r="D47" s="770"/>
      <c r="E47" s="770"/>
      <c r="F47" s="770"/>
      <c r="G47" s="770"/>
      <c r="H47" s="770"/>
      <c r="I47" s="770"/>
      <c r="J47" s="770"/>
      <c r="K47" s="770"/>
      <c r="L47" s="770"/>
      <c r="M47" s="770"/>
      <c r="N47" s="770"/>
      <c r="O47" s="770"/>
      <c r="P47" s="771"/>
      <c r="Q47" s="772"/>
      <c r="R47" s="773"/>
      <c r="S47" s="773"/>
      <c r="T47" s="773"/>
      <c r="U47" s="773"/>
      <c r="V47" s="773"/>
      <c r="W47" s="773"/>
      <c r="X47" s="773"/>
      <c r="Y47" s="773"/>
      <c r="Z47" s="773"/>
      <c r="AA47" s="773"/>
      <c r="AB47" s="773"/>
      <c r="AC47" s="773"/>
      <c r="AD47" s="773"/>
      <c r="AE47" s="774"/>
      <c r="AF47" s="775"/>
      <c r="AG47" s="776"/>
      <c r="AH47" s="776"/>
      <c r="AI47" s="776"/>
      <c r="AJ47" s="777"/>
      <c r="AK47" s="840"/>
      <c r="AL47" s="841"/>
      <c r="AM47" s="841"/>
      <c r="AN47" s="841"/>
      <c r="AO47" s="841"/>
      <c r="AP47" s="841"/>
      <c r="AQ47" s="841"/>
      <c r="AR47" s="841"/>
      <c r="AS47" s="841"/>
      <c r="AT47" s="841"/>
      <c r="AU47" s="841"/>
      <c r="AV47" s="841"/>
      <c r="AW47" s="841"/>
      <c r="AX47" s="841"/>
      <c r="AY47" s="841"/>
      <c r="AZ47" s="842"/>
      <c r="BA47" s="842"/>
      <c r="BB47" s="842"/>
      <c r="BC47" s="842"/>
      <c r="BD47" s="842"/>
      <c r="BE47" s="838"/>
      <c r="BF47" s="838"/>
      <c r="BG47" s="838"/>
      <c r="BH47" s="838"/>
      <c r="BI47" s="839"/>
      <c r="BJ47" s="231"/>
      <c r="BK47" s="231"/>
      <c r="BL47" s="231"/>
      <c r="BM47" s="231"/>
      <c r="BN47" s="231"/>
      <c r="BO47" s="240"/>
      <c r="BP47" s="240"/>
      <c r="BQ47" s="237">
        <v>41</v>
      </c>
      <c r="BR47" s="238"/>
      <c r="BS47" s="782"/>
      <c r="BT47" s="783"/>
      <c r="BU47" s="783"/>
      <c r="BV47" s="783"/>
      <c r="BW47" s="783"/>
      <c r="BX47" s="783"/>
      <c r="BY47" s="783"/>
      <c r="BZ47" s="783"/>
      <c r="CA47" s="783"/>
      <c r="CB47" s="783"/>
      <c r="CC47" s="783"/>
      <c r="CD47" s="783"/>
      <c r="CE47" s="783"/>
      <c r="CF47" s="783"/>
      <c r="CG47" s="784"/>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82"/>
      <c r="DW47" s="783"/>
      <c r="DX47" s="783"/>
      <c r="DY47" s="783"/>
      <c r="DZ47" s="796"/>
      <c r="EA47" s="228"/>
    </row>
    <row r="48" spans="1:131" ht="26.25" customHeight="1" x14ac:dyDescent="0.15">
      <c r="A48" s="237">
        <v>21</v>
      </c>
      <c r="B48" s="769"/>
      <c r="C48" s="770"/>
      <c r="D48" s="770"/>
      <c r="E48" s="770"/>
      <c r="F48" s="770"/>
      <c r="G48" s="770"/>
      <c r="H48" s="770"/>
      <c r="I48" s="770"/>
      <c r="J48" s="770"/>
      <c r="K48" s="770"/>
      <c r="L48" s="770"/>
      <c r="M48" s="770"/>
      <c r="N48" s="770"/>
      <c r="O48" s="770"/>
      <c r="P48" s="771"/>
      <c r="Q48" s="772"/>
      <c r="R48" s="773"/>
      <c r="S48" s="773"/>
      <c r="T48" s="773"/>
      <c r="U48" s="773"/>
      <c r="V48" s="773"/>
      <c r="W48" s="773"/>
      <c r="X48" s="773"/>
      <c r="Y48" s="773"/>
      <c r="Z48" s="773"/>
      <c r="AA48" s="773"/>
      <c r="AB48" s="773"/>
      <c r="AC48" s="773"/>
      <c r="AD48" s="773"/>
      <c r="AE48" s="774"/>
      <c r="AF48" s="775"/>
      <c r="AG48" s="776"/>
      <c r="AH48" s="776"/>
      <c r="AI48" s="776"/>
      <c r="AJ48" s="777"/>
      <c r="AK48" s="840"/>
      <c r="AL48" s="841"/>
      <c r="AM48" s="841"/>
      <c r="AN48" s="841"/>
      <c r="AO48" s="841"/>
      <c r="AP48" s="841"/>
      <c r="AQ48" s="841"/>
      <c r="AR48" s="841"/>
      <c r="AS48" s="841"/>
      <c r="AT48" s="841"/>
      <c r="AU48" s="841"/>
      <c r="AV48" s="841"/>
      <c r="AW48" s="841"/>
      <c r="AX48" s="841"/>
      <c r="AY48" s="841"/>
      <c r="AZ48" s="842"/>
      <c r="BA48" s="842"/>
      <c r="BB48" s="842"/>
      <c r="BC48" s="842"/>
      <c r="BD48" s="842"/>
      <c r="BE48" s="838"/>
      <c r="BF48" s="838"/>
      <c r="BG48" s="838"/>
      <c r="BH48" s="838"/>
      <c r="BI48" s="839"/>
      <c r="BJ48" s="231"/>
      <c r="BK48" s="231"/>
      <c r="BL48" s="231"/>
      <c r="BM48" s="231"/>
      <c r="BN48" s="231"/>
      <c r="BO48" s="240"/>
      <c r="BP48" s="240"/>
      <c r="BQ48" s="237">
        <v>42</v>
      </c>
      <c r="BR48" s="238"/>
      <c r="BS48" s="782"/>
      <c r="BT48" s="783"/>
      <c r="BU48" s="783"/>
      <c r="BV48" s="783"/>
      <c r="BW48" s="783"/>
      <c r="BX48" s="783"/>
      <c r="BY48" s="783"/>
      <c r="BZ48" s="783"/>
      <c r="CA48" s="783"/>
      <c r="CB48" s="783"/>
      <c r="CC48" s="783"/>
      <c r="CD48" s="783"/>
      <c r="CE48" s="783"/>
      <c r="CF48" s="783"/>
      <c r="CG48" s="784"/>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82"/>
      <c r="DW48" s="783"/>
      <c r="DX48" s="783"/>
      <c r="DY48" s="783"/>
      <c r="DZ48" s="796"/>
      <c r="EA48" s="228"/>
    </row>
    <row r="49" spans="1:131" ht="26.25" customHeight="1" x14ac:dyDescent="0.15">
      <c r="A49" s="237">
        <v>22</v>
      </c>
      <c r="B49" s="769"/>
      <c r="C49" s="770"/>
      <c r="D49" s="770"/>
      <c r="E49" s="770"/>
      <c r="F49" s="770"/>
      <c r="G49" s="770"/>
      <c r="H49" s="770"/>
      <c r="I49" s="770"/>
      <c r="J49" s="770"/>
      <c r="K49" s="770"/>
      <c r="L49" s="770"/>
      <c r="M49" s="770"/>
      <c r="N49" s="770"/>
      <c r="O49" s="770"/>
      <c r="P49" s="771"/>
      <c r="Q49" s="772"/>
      <c r="R49" s="773"/>
      <c r="S49" s="773"/>
      <c r="T49" s="773"/>
      <c r="U49" s="773"/>
      <c r="V49" s="773"/>
      <c r="W49" s="773"/>
      <c r="X49" s="773"/>
      <c r="Y49" s="773"/>
      <c r="Z49" s="773"/>
      <c r="AA49" s="773"/>
      <c r="AB49" s="773"/>
      <c r="AC49" s="773"/>
      <c r="AD49" s="773"/>
      <c r="AE49" s="774"/>
      <c r="AF49" s="775"/>
      <c r="AG49" s="776"/>
      <c r="AH49" s="776"/>
      <c r="AI49" s="776"/>
      <c r="AJ49" s="777"/>
      <c r="AK49" s="840"/>
      <c r="AL49" s="841"/>
      <c r="AM49" s="841"/>
      <c r="AN49" s="841"/>
      <c r="AO49" s="841"/>
      <c r="AP49" s="841"/>
      <c r="AQ49" s="841"/>
      <c r="AR49" s="841"/>
      <c r="AS49" s="841"/>
      <c r="AT49" s="841"/>
      <c r="AU49" s="841"/>
      <c r="AV49" s="841"/>
      <c r="AW49" s="841"/>
      <c r="AX49" s="841"/>
      <c r="AY49" s="841"/>
      <c r="AZ49" s="842"/>
      <c r="BA49" s="842"/>
      <c r="BB49" s="842"/>
      <c r="BC49" s="842"/>
      <c r="BD49" s="842"/>
      <c r="BE49" s="838"/>
      <c r="BF49" s="838"/>
      <c r="BG49" s="838"/>
      <c r="BH49" s="838"/>
      <c r="BI49" s="839"/>
      <c r="BJ49" s="231"/>
      <c r="BK49" s="231"/>
      <c r="BL49" s="231"/>
      <c r="BM49" s="231"/>
      <c r="BN49" s="231"/>
      <c r="BO49" s="240"/>
      <c r="BP49" s="240"/>
      <c r="BQ49" s="237">
        <v>43</v>
      </c>
      <c r="BR49" s="238"/>
      <c r="BS49" s="782"/>
      <c r="BT49" s="783"/>
      <c r="BU49" s="783"/>
      <c r="BV49" s="783"/>
      <c r="BW49" s="783"/>
      <c r="BX49" s="783"/>
      <c r="BY49" s="783"/>
      <c r="BZ49" s="783"/>
      <c r="CA49" s="783"/>
      <c r="CB49" s="783"/>
      <c r="CC49" s="783"/>
      <c r="CD49" s="783"/>
      <c r="CE49" s="783"/>
      <c r="CF49" s="783"/>
      <c r="CG49" s="784"/>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82"/>
      <c r="DW49" s="783"/>
      <c r="DX49" s="783"/>
      <c r="DY49" s="783"/>
      <c r="DZ49" s="796"/>
      <c r="EA49" s="228"/>
    </row>
    <row r="50" spans="1:131" ht="26.25" customHeight="1" x14ac:dyDescent="0.15">
      <c r="A50" s="237">
        <v>23</v>
      </c>
      <c r="B50" s="769"/>
      <c r="C50" s="770"/>
      <c r="D50" s="770"/>
      <c r="E50" s="770"/>
      <c r="F50" s="770"/>
      <c r="G50" s="770"/>
      <c r="H50" s="770"/>
      <c r="I50" s="770"/>
      <c r="J50" s="770"/>
      <c r="K50" s="770"/>
      <c r="L50" s="770"/>
      <c r="M50" s="770"/>
      <c r="N50" s="770"/>
      <c r="O50" s="770"/>
      <c r="P50" s="771"/>
      <c r="Q50" s="843"/>
      <c r="R50" s="844"/>
      <c r="S50" s="844"/>
      <c r="T50" s="844"/>
      <c r="U50" s="844"/>
      <c r="V50" s="844"/>
      <c r="W50" s="844"/>
      <c r="X50" s="844"/>
      <c r="Y50" s="844"/>
      <c r="Z50" s="844"/>
      <c r="AA50" s="844"/>
      <c r="AB50" s="844"/>
      <c r="AC50" s="844"/>
      <c r="AD50" s="844"/>
      <c r="AE50" s="845"/>
      <c r="AF50" s="775"/>
      <c r="AG50" s="776"/>
      <c r="AH50" s="776"/>
      <c r="AI50" s="776"/>
      <c r="AJ50" s="777"/>
      <c r="AK50" s="846"/>
      <c r="AL50" s="844"/>
      <c r="AM50" s="844"/>
      <c r="AN50" s="844"/>
      <c r="AO50" s="844"/>
      <c r="AP50" s="844"/>
      <c r="AQ50" s="844"/>
      <c r="AR50" s="844"/>
      <c r="AS50" s="844"/>
      <c r="AT50" s="844"/>
      <c r="AU50" s="844"/>
      <c r="AV50" s="844"/>
      <c r="AW50" s="844"/>
      <c r="AX50" s="844"/>
      <c r="AY50" s="844"/>
      <c r="AZ50" s="847"/>
      <c r="BA50" s="847"/>
      <c r="BB50" s="847"/>
      <c r="BC50" s="847"/>
      <c r="BD50" s="847"/>
      <c r="BE50" s="838"/>
      <c r="BF50" s="838"/>
      <c r="BG50" s="838"/>
      <c r="BH50" s="838"/>
      <c r="BI50" s="839"/>
      <c r="BJ50" s="231"/>
      <c r="BK50" s="231"/>
      <c r="BL50" s="231"/>
      <c r="BM50" s="231"/>
      <c r="BN50" s="231"/>
      <c r="BO50" s="240"/>
      <c r="BP50" s="240"/>
      <c r="BQ50" s="237">
        <v>44</v>
      </c>
      <c r="BR50" s="238"/>
      <c r="BS50" s="782"/>
      <c r="BT50" s="783"/>
      <c r="BU50" s="783"/>
      <c r="BV50" s="783"/>
      <c r="BW50" s="783"/>
      <c r="BX50" s="783"/>
      <c r="BY50" s="783"/>
      <c r="BZ50" s="783"/>
      <c r="CA50" s="783"/>
      <c r="CB50" s="783"/>
      <c r="CC50" s="783"/>
      <c r="CD50" s="783"/>
      <c r="CE50" s="783"/>
      <c r="CF50" s="783"/>
      <c r="CG50" s="784"/>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82"/>
      <c r="DW50" s="783"/>
      <c r="DX50" s="783"/>
      <c r="DY50" s="783"/>
      <c r="DZ50" s="796"/>
      <c r="EA50" s="228"/>
    </row>
    <row r="51" spans="1:131" ht="26.25" customHeight="1" x14ac:dyDescent="0.15">
      <c r="A51" s="237">
        <v>24</v>
      </c>
      <c r="B51" s="769"/>
      <c r="C51" s="770"/>
      <c r="D51" s="770"/>
      <c r="E51" s="770"/>
      <c r="F51" s="770"/>
      <c r="G51" s="770"/>
      <c r="H51" s="770"/>
      <c r="I51" s="770"/>
      <c r="J51" s="770"/>
      <c r="K51" s="770"/>
      <c r="L51" s="770"/>
      <c r="M51" s="770"/>
      <c r="N51" s="770"/>
      <c r="O51" s="770"/>
      <c r="P51" s="771"/>
      <c r="Q51" s="843"/>
      <c r="R51" s="844"/>
      <c r="S51" s="844"/>
      <c r="T51" s="844"/>
      <c r="U51" s="844"/>
      <c r="V51" s="844"/>
      <c r="W51" s="844"/>
      <c r="X51" s="844"/>
      <c r="Y51" s="844"/>
      <c r="Z51" s="844"/>
      <c r="AA51" s="844"/>
      <c r="AB51" s="844"/>
      <c r="AC51" s="844"/>
      <c r="AD51" s="844"/>
      <c r="AE51" s="845"/>
      <c r="AF51" s="775"/>
      <c r="AG51" s="776"/>
      <c r="AH51" s="776"/>
      <c r="AI51" s="776"/>
      <c r="AJ51" s="777"/>
      <c r="AK51" s="846"/>
      <c r="AL51" s="844"/>
      <c r="AM51" s="844"/>
      <c r="AN51" s="844"/>
      <c r="AO51" s="844"/>
      <c r="AP51" s="844"/>
      <c r="AQ51" s="844"/>
      <c r="AR51" s="844"/>
      <c r="AS51" s="844"/>
      <c r="AT51" s="844"/>
      <c r="AU51" s="844"/>
      <c r="AV51" s="844"/>
      <c r="AW51" s="844"/>
      <c r="AX51" s="844"/>
      <c r="AY51" s="844"/>
      <c r="AZ51" s="847"/>
      <c r="BA51" s="847"/>
      <c r="BB51" s="847"/>
      <c r="BC51" s="847"/>
      <c r="BD51" s="847"/>
      <c r="BE51" s="838"/>
      <c r="BF51" s="838"/>
      <c r="BG51" s="838"/>
      <c r="BH51" s="838"/>
      <c r="BI51" s="839"/>
      <c r="BJ51" s="231"/>
      <c r="BK51" s="231"/>
      <c r="BL51" s="231"/>
      <c r="BM51" s="231"/>
      <c r="BN51" s="231"/>
      <c r="BO51" s="240"/>
      <c r="BP51" s="240"/>
      <c r="BQ51" s="237">
        <v>45</v>
      </c>
      <c r="BR51" s="238"/>
      <c r="BS51" s="782"/>
      <c r="BT51" s="783"/>
      <c r="BU51" s="783"/>
      <c r="BV51" s="783"/>
      <c r="BW51" s="783"/>
      <c r="BX51" s="783"/>
      <c r="BY51" s="783"/>
      <c r="BZ51" s="783"/>
      <c r="CA51" s="783"/>
      <c r="CB51" s="783"/>
      <c r="CC51" s="783"/>
      <c r="CD51" s="783"/>
      <c r="CE51" s="783"/>
      <c r="CF51" s="783"/>
      <c r="CG51" s="784"/>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82"/>
      <c r="DW51" s="783"/>
      <c r="DX51" s="783"/>
      <c r="DY51" s="783"/>
      <c r="DZ51" s="796"/>
      <c r="EA51" s="228"/>
    </row>
    <row r="52" spans="1:131" ht="26.25" customHeight="1" x14ac:dyDescent="0.15">
      <c r="A52" s="237">
        <v>25</v>
      </c>
      <c r="B52" s="769"/>
      <c r="C52" s="770"/>
      <c r="D52" s="770"/>
      <c r="E52" s="770"/>
      <c r="F52" s="770"/>
      <c r="G52" s="770"/>
      <c r="H52" s="770"/>
      <c r="I52" s="770"/>
      <c r="J52" s="770"/>
      <c r="K52" s="770"/>
      <c r="L52" s="770"/>
      <c r="M52" s="770"/>
      <c r="N52" s="770"/>
      <c r="O52" s="770"/>
      <c r="P52" s="771"/>
      <c r="Q52" s="843"/>
      <c r="R52" s="844"/>
      <c r="S52" s="844"/>
      <c r="T52" s="844"/>
      <c r="U52" s="844"/>
      <c r="V52" s="844"/>
      <c r="W52" s="844"/>
      <c r="X52" s="844"/>
      <c r="Y52" s="844"/>
      <c r="Z52" s="844"/>
      <c r="AA52" s="844"/>
      <c r="AB52" s="844"/>
      <c r="AC52" s="844"/>
      <c r="AD52" s="844"/>
      <c r="AE52" s="845"/>
      <c r="AF52" s="775"/>
      <c r="AG52" s="776"/>
      <c r="AH52" s="776"/>
      <c r="AI52" s="776"/>
      <c r="AJ52" s="777"/>
      <c r="AK52" s="846"/>
      <c r="AL52" s="844"/>
      <c r="AM52" s="844"/>
      <c r="AN52" s="844"/>
      <c r="AO52" s="844"/>
      <c r="AP52" s="844"/>
      <c r="AQ52" s="844"/>
      <c r="AR52" s="844"/>
      <c r="AS52" s="844"/>
      <c r="AT52" s="844"/>
      <c r="AU52" s="844"/>
      <c r="AV52" s="844"/>
      <c r="AW52" s="844"/>
      <c r="AX52" s="844"/>
      <c r="AY52" s="844"/>
      <c r="AZ52" s="847"/>
      <c r="BA52" s="847"/>
      <c r="BB52" s="847"/>
      <c r="BC52" s="847"/>
      <c r="BD52" s="847"/>
      <c r="BE52" s="838"/>
      <c r="BF52" s="838"/>
      <c r="BG52" s="838"/>
      <c r="BH52" s="838"/>
      <c r="BI52" s="839"/>
      <c r="BJ52" s="231"/>
      <c r="BK52" s="231"/>
      <c r="BL52" s="231"/>
      <c r="BM52" s="231"/>
      <c r="BN52" s="231"/>
      <c r="BO52" s="240"/>
      <c r="BP52" s="240"/>
      <c r="BQ52" s="237">
        <v>46</v>
      </c>
      <c r="BR52" s="238"/>
      <c r="BS52" s="782"/>
      <c r="BT52" s="783"/>
      <c r="BU52" s="783"/>
      <c r="BV52" s="783"/>
      <c r="BW52" s="783"/>
      <c r="BX52" s="783"/>
      <c r="BY52" s="783"/>
      <c r="BZ52" s="783"/>
      <c r="CA52" s="783"/>
      <c r="CB52" s="783"/>
      <c r="CC52" s="783"/>
      <c r="CD52" s="783"/>
      <c r="CE52" s="783"/>
      <c r="CF52" s="783"/>
      <c r="CG52" s="784"/>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82"/>
      <c r="DW52" s="783"/>
      <c r="DX52" s="783"/>
      <c r="DY52" s="783"/>
      <c r="DZ52" s="796"/>
      <c r="EA52" s="228"/>
    </row>
    <row r="53" spans="1:131" ht="26.25" customHeight="1" x14ac:dyDescent="0.15">
      <c r="A53" s="237">
        <v>26</v>
      </c>
      <c r="B53" s="769"/>
      <c r="C53" s="770"/>
      <c r="D53" s="770"/>
      <c r="E53" s="770"/>
      <c r="F53" s="770"/>
      <c r="G53" s="770"/>
      <c r="H53" s="770"/>
      <c r="I53" s="770"/>
      <c r="J53" s="770"/>
      <c r="K53" s="770"/>
      <c r="L53" s="770"/>
      <c r="M53" s="770"/>
      <c r="N53" s="770"/>
      <c r="O53" s="770"/>
      <c r="P53" s="771"/>
      <c r="Q53" s="843"/>
      <c r="R53" s="844"/>
      <c r="S53" s="844"/>
      <c r="T53" s="844"/>
      <c r="U53" s="844"/>
      <c r="V53" s="844"/>
      <c r="W53" s="844"/>
      <c r="X53" s="844"/>
      <c r="Y53" s="844"/>
      <c r="Z53" s="844"/>
      <c r="AA53" s="844"/>
      <c r="AB53" s="844"/>
      <c r="AC53" s="844"/>
      <c r="AD53" s="844"/>
      <c r="AE53" s="845"/>
      <c r="AF53" s="775"/>
      <c r="AG53" s="776"/>
      <c r="AH53" s="776"/>
      <c r="AI53" s="776"/>
      <c r="AJ53" s="777"/>
      <c r="AK53" s="846"/>
      <c r="AL53" s="844"/>
      <c r="AM53" s="844"/>
      <c r="AN53" s="844"/>
      <c r="AO53" s="844"/>
      <c r="AP53" s="844"/>
      <c r="AQ53" s="844"/>
      <c r="AR53" s="844"/>
      <c r="AS53" s="844"/>
      <c r="AT53" s="844"/>
      <c r="AU53" s="844"/>
      <c r="AV53" s="844"/>
      <c r="AW53" s="844"/>
      <c r="AX53" s="844"/>
      <c r="AY53" s="844"/>
      <c r="AZ53" s="847"/>
      <c r="BA53" s="847"/>
      <c r="BB53" s="847"/>
      <c r="BC53" s="847"/>
      <c r="BD53" s="847"/>
      <c r="BE53" s="838"/>
      <c r="BF53" s="838"/>
      <c r="BG53" s="838"/>
      <c r="BH53" s="838"/>
      <c r="BI53" s="839"/>
      <c r="BJ53" s="231"/>
      <c r="BK53" s="231"/>
      <c r="BL53" s="231"/>
      <c r="BM53" s="231"/>
      <c r="BN53" s="231"/>
      <c r="BO53" s="240"/>
      <c r="BP53" s="240"/>
      <c r="BQ53" s="237">
        <v>47</v>
      </c>
      <c r="BR53" s="238"/>
      <c r="BS53" s="782"/>
      <c r="BT53" s="783"/>
      <c r="BU53" s="783"/>
      <c r="BV53" s="783"/>
      <c r="BW53" s="783"/>
      <c r="BX53" s="783"/>
      <c r="BY53" s="783"/>
      <c r="BZ53" s="783"/>
      <c r="CA53" s="783"/>
      <c r="CB53" s="783"/>
      <c r="CC53" s="783"/>
      <c r="CD53" s="783"/>
      <c r="CE53" s="783"/>
      <c r="CF53" s="783"/>
      <c r="CG53" s="784"/>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82"/>
      <c r="DW53" s="783"/>
      <c r="DX53" s="783"/>
      <c r="DY53" s="783"/>
      <c r="DZ53" s="796"/>
      <c r="EA53" s="228"/>
    </row>
    <row r="54" spans="1:131" ht="26.25" customHeight="1" x14ac:dyDescent="0.15">
      <c r="A54" s="237">
        <v>27</v>
      </c>
      <c r="B54" s="769"/>
      <c r="C54" s="770"/>
      <c r="D54" s="770"/>
      <c r="E54" s="770"/>
      <c r="F54" s="770"/>
      <c r="G54" s="770"/>
      <c r="H54" s="770"/>
      <c r="I54" s="770"/>
      <c r="J54" s="770"/>
      <c r="K54" s="770"/>
      <c r="L54" s="770"/>
      <c r="M54" s="770"/>
      <c r="N54" s="770"/>
      <c r="O54" s="770"/>
      <c r="P54" s="771"/>
      <c r="Q54" s="843"/>
      <c r="R54" s="844"/>
      <c r="S54" s="844"/>
      <c r="T54" s="844"/>
      <c r="U54" s="844"/>
      <c r="V54" s="844"/>
      <c r="W54" s="844"/>
      <c r="X54" s="844"/>
      <c r="Y54" s="844"/>
      <c r="Z54" s="844"/>
      <c r="AA54" s="844"/>
      <c r="AB54" s="844"/>
      <c r="AC54" s="844"/>
      <c r="AD54" s="844"/>
      <c r="AE54" s="845"/>
      <c r="AF54" s="775"/>
      <c r="AG54" s="776"/>
      <c r="AH54" s="776"/>
      <c r="AI54" s="776"/>
      <c r="AJ54" s="777"/>
      <c r="AK54" s="846"/>
      <c r="AL54" s="844"/>
      <c r="AM54" s="844"/>
      <c r="AN54" s="844"/>
      <c r="AO54" s="844"/>
      <c r="AP54" s="844"/>
      <c r="AQ54" s="844"/>
      <c r="AR54" s="844"/>
      <c r="AS54" s="844"/>
      <c r="AT54" s="844"/>
      <c r="AU54" s="844"/>
      <c r="AV54" s="844"/>
      <c r="AW54" s="844"/>
      <c r="AX54" s="844"/>
      <c r="AY54" s="844"/>
      <c r="AZ54" s="847"/>
      <c r="BA54" s="847"/>
      <c r="BB54" s="847"/>
      <c r="BC54" s="847"/>
      <c r="BD54" s="847"/>
      <c r="BE54" s="838"/>
      <c r="BF54" s="838"/>
      <c r="BG54" s="838"/>
      <c r="BH54" s="838"/>
      <c r="BI54" s="839"/>
      <c r="BJ54" s="231"/>
      <c r="BK54" s="231"/>
      <c r="BL54" s="231"/>
      <c r="BM54" s="231"/>
      <c r="BN54" s="231"/>
      <c r="BO54" s="240"/>
      <c r="BP54" s="240"/>
      <c r="BQ54" s="237">
        <v>48</v>
      </c>
      <c r="BR54" s="238"/>
      <c r="BS54" s="782"/>
      <c r="BT54" s="783"/>
      <c r="BU54" s="783"/>
      <c r="BV54" s="783"/>
      <c r="BW54" s="783"/>
      <c r="BX54" s="783"/>
      <c r="BY54" s="783"/>
      <c r="BZ54" s="783"/>
      <c r="CA54" s="783"/>
      <c r="CB54" s="783"/>
      <c r="CC54" s="783"/>
      <c r="CD54" s="783"/>
      <c r="CE54" s="783"/>
      <c r="CF54" s="783"/>
      <c r="CG54" s="784"/>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82"/>
      <c r="DW54" s="783"/>
      <c r="DX54" s="783"/>
      <c r="DY54" s="783"/>
      <c r="DZ54" s="796"/>
      <c r="EA54" s="228"/>
    </row>
    <row r="55" spans="1:131" ht="26.25" customHeight="1" x14ac:dyDescent="0.15">
      <c r="A55" s="237">
        <v>28</v>
      </c>
      <c r="B55" s="769"/>
      <c r="C55" s="770"/>
      <c r="D55" s="770"/>
      <c r="E55" s="770"/>
      <c r="F55" s="770"/>
      <c r="G55" s="770"/>
      <c r="H55" s="770"/>
      <c r="I55" s="770"/>
      <c r="J55" s="770"/>
      <c r="K55" s="770"/>
      <c r="L55" s="770"/>
      <c r="M55" s="770"/>
      <c r="N55" s="770"/>
      <c r="O55" s="770"/>
      <c r="P55" s="771"/>
      <c r="Q55" s="843"/>
      <c r="R55" s="844"/>
      <c r="S55" s="844"/>
      <c r="T55" s="844"/>
      <c r="U55" s="844"/>
      <c r="V55" s="844"/>
      <c r="W55" s="844"/>
      <c r="X55" s="844"/>
      <c r="Y55" s="844"/>
      <c r="Z55" s="844"/>
      <c r="AA55" s="844"/>
      <c r="AB55" s="844"/>
      <c r="AC55" s="844"/>
      <c r="AD55" s="844"/>
      <c r="AE55" s="845"/>
      <c r="AF55" s="775"/>
      <c r="AG55" s="776"/>
      <c r="AH55" s="776"/>
      <c r="AI55" s="776"/>
      <c r="AJ55" s="777"/>
      <c r="AK55" s="846"/>
      <c r="AL55" s="844"/>
      <c r="AM55" s="844"/>
      <c r="AN55" s="844"/>
      <c r="AO55" s="844"/>
      <c r="AP55" s="844"/>
      <c r="AQ55" s="844"/>
      <c r="AR55" s="844"/>
      <c r="AS55" s="844"/>
      <c r="AT55" s="844"/>
      <c r="AU55" s="844"/>
      <c r="AV55" s="844"/>
      <c r="AW55" s="844"/>
      <c r="AX55" s="844"/>
      <c r="AY55" s="844"/>
      <c r="AZ55" s="847"/>
      <c r="BA55" s="847"/>
      <c r="BB55" s="847"/>
      <c r="BC55" s="847"/>
      <c r="BD55" s="847"/>
      <c r="BE55" s="838"/>
      <c r="BF55" s="838"/>
      <c r="BG55" s="838"/>
      <c r="BH55" s="838"/>
      <c r="BI55" s="839"/>
      <c r="BJ55" s="231"/>
      <c r="BK55" s="231"/>
      <c r="BL55" s="231"/>
      <c r="BM55" s="231"/>
      <c r="BN55" s="231"/>
      <c r="BO55" s="240"/>
      <c r="BP55" s="240"/>
      <c r="BQ55" s="237">
        <v>49</v>
      </c>
      <c r="BR55" s="238"/>
      <c r="BS55" s="782"/>
      <c r="BT55" s="783"/>
      <c r="BU55" s="783"/>
      <c r="BV55" s="783"/>
      <c r="BW55" s="783"/>
      <c r="BX55" s="783"/>
      <c r="BY55" s="783"/>
      <c r="BZ55" s="783"/>
      <c r="CA55" s="783"/>
      <c r="CB55" s="783"/>
      <c r="CC55" s="783"/>
      <c r="CD55" s="783"/>
      <c r="CE55" s="783"/>
      <c r="CF55" s="783"/>
      <c r="CG55" s="784"/>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82"/>
      <c r="DW55" s="783"/>
      <c r="DX55" s="783"/>
      <c r="DY55" s="783"/>
      <c r="DZ55" s="796"/>
      <c r="EA55" s="228"/>
    </row>
    <row r="56" spans="1:131" ht="26.25" customHeight="1" x14ac:dyDescent="0.15">
      <c r="A56" s="237">
        <v>29</v>
      </c>
      <c r="B56" s="769"/>
      <c r="C56" s="770"/>
      <c r="D56" s="770"/>
      <c r="E56" s="770"/>
      <c r="F56" s="770"/>
      <c r="G56" s="770"/>
      <c r="H56" s="770"/>
      <c r="I56" s="770"/>
      <c r="J56" s="770"/>
      <c r="K56" s="770"/>
      <c r="L56" s="770"/>
      <c r="M56" s="770"/>
      <c r="N56" s="770"/>
      <c r="O56" s="770"/>
      <c r="P56" s="771"/>
      <c r="Q56" s="843"/>
      <c r="R56" s="844"/>
      <c r="S56" s="844"/>
      <c r="T56" s="844"/>
      <c r="U56" s="844"/>
      <c r="V56" s="844"/>
      <c r="W56" s="844"/>
      <c r="X56" s="844"/>
      <c r="Y56" s="844"/>
      <c r="Z56" s="844"/>
      <c r="AA56" s="844"/>
      <c r="AB56" s="844"/>
      <c r="AC56" s="844"/>
      <c r="AD56" s="844"/>
      <c r="AE56" s="845"/>
      <c r="AF56" s="775"/>
      <c r="AG56" s="776"/>
      <c r="AH56" s="776"/>
      <c r="AI56" s="776"/>
      <c r="AJ56" s="777"/>
      <c r="AK56" s="846"/>
      <c r="AL56" s="844"/>
      <c r="AM56" s="844"/>
      <c r="AN56" s="844"/>
      <c r="AO56" s="844"/>
      <c r="AP56" s="844"/>
      <c r="AQ56" s="844"/>
      <c r="AR56" s="844"/>
      <c r="AS56" s="844"/>
      <c r="AT56" s="844"/>
      <c r="AU56" s="844"/>
      <c r="AV56" s="844"/>
      <c r="AW56" s="844"/>
      <c r="AX56" s="844"/>
      <c r="AY56" s="844"/>
      <c r="AZ56" s="847"/>
      <c r="BA56" s="847"/>
      <c r="BB56" s="847"/>
      <c r="BC56" s="847"/>
      <c r="BD56" s="847"/>
      <c r="BE56" s="838"/>
      <c r="BF56" s="838"/>
      <c r="BG56" s="838"/>
      <c r="BH56" s="838"/>
      <c r="BI56" s="839"/>
      <c r="BJ56" s="231"/>
      <c r="BK56" s="231"/>
      <c r="BL56" s="231"/>
      <c r="BM56" s="231"/>
      <c r="BN56" s="231"/>
      <c r="BO56" s="240"/>
      <c r="BP56" s="240"/>
      <c r="BQ56" s="237">
        <v>50</v>
      </c>
      <c r="BR56" s="238"/>
      <c r="BS56" s="782"/>
      <c r="BT56" s="783"/>
      <c r="BU56" s="783"/>
      <c r="BV56" s="783"/>
      <c r="BW56" s="783"/>
      <c r="BX56" s="783"/>
      <c r="BY56" s="783"/>
      <c r="BZ56" s="783"/>
      <c r="CA56" s="783"/>
      <c r="CB56" s="783"/>
      <c r="CC56" s="783"/>
      <c r="CD56" s="783"/>
      <c r="CE56" s="783"/>
      <c r="CF56" s="783"/>
      <c r="CG56" s="784"/>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82"/>
      <c r="DW56" s="783"/>
      <c r="DX56" s="783"/>
      <c r="DY56" s="783"/>
      <c r="DZ56" s="796"/>
      <c r="EA56" s="228"/>
    </row>
    <row r="57" spans="1:131" ht="26.25" customHeight="1" x14ac:dyDescent="0.15">
      <c r="A57" s="237">
        <v>30</v>
      </c>
      <c r="B57" s="769"/>
      <c r="C57" s="770"/>
      <c r="D57" s="770"/>
      <c r="E57" s="770"/>
      <c r="F57" s="770"/>
      <c r="G57" s="770"/>
      <c r="H57" s="770"/>
      <c r="I57" s="770"/>
      <c r="J57" s="770"/>
      <c r="K57" s="770"/>
      <c r="L57" s="770"/>
      <c r="M57" s="770"/>
      <c r="N57" s="770"/>
      <c r="O57" s="770"/>
      <c r="P57" s="771"/>
      <c r="Q57" s="843"/>
      <c r="R57" s="844"/>
      <c r="S57" s="844"/>
      <c r="T57" s="844"/>
      <c r="U57" s="844"/>
      <c r="V57" s="844"/>
      <c r="W57" s="844"/>
      <c r="X57" s="844"/>
      <c r="Y57" s="844"/>
      <c r="Z57" s="844"/>
      <c r="AA57" s="844"/>
      <c r="AB57" s="844"/>
      <c r="AC57" s="844"/>
      <c r="AD57" s="844"/>
      <c r="AE57" s="845"/>
      <c r="AF57" s="775"/>
      <c r="AG57" s="776"/>
      <c r="AH57" s="776"/>
      <c r="AI57" s="776"/>
      <c r="AJ57" s="777"/>
      <c r="AK57" s="846"/>
      <c r="AL57" s="844"/>
      <c r="AM57" s="844"/>
      <c r="AN57" s="844"/>
      <c r="AO57" s="844"/>
      <c r="AP57" s="844"/>
      <c r="AQ57" s="844"/>
      <c r="AR57" s="844"/>
      <c r="AS57" s="844"/>
      <c r="AT57" s="844"/>
      <c r="AU57" s="844"/>
      <c r="AV57" s="844"/>
      <c r="AW57" s="844"/>
      <c r="AX57" s="844"/>
      <c r="AY57" s="844"/>
      <c r="AZ57" s="847"/>
      <c r="BA57" s="847"/>
      <c r="BB57" s="847"/>
      <c r="BC57" s="847"/>
      <c r="BD57" s="847"/>
      <c r="BE57" s="838"/>
      <c r="BF57" s="838"/>
      <c r="BG57" s="838"/>
      <c r="BH57" s="838"/>
      <c r="BI57" s="839"/>
      <c r="BJ57" s="231"/>
      <c r="BK57" s="231"/>
      <c r="BL57" s="231"/>
      <c r="BM57" s="231"/>
      <c r="BN57" s="231"/>
      <c r="BO57" s="240"/>
      <c r="BP57" s="240"/>
      <c r="BQ57" s="237">
        <v>51</v>
      </c>
      <c r="BR57" s="238"/>
      <c r="BS57" s="782"/>
      <c r="BT57" s="783"/>
      <c r="BU57" s="783"/>
      <c r="BV57" s="783"/>
      <c r="BW57" s="783"/>
      <c r="BX57" s="783"/>
      <c r="BY57" s="783"/>
      <c r="BZ57" s="783"/>
      <c r="CA57" s="783"/>
      <c r="CB57" s="783"/>
      <c r="CC57" s="783"/>
      <c r="CD57" s="783"/>
      <c r="CE57" s="783"/>
      <c r="CF57" s="783"/>
      <c r="CG57" s="784"/>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82"/>
      <c r="DW57" s="783"/>
      <c r="DX57" s="783"/>
      <c r="DY57" s="783"/>
      <c r="DZ57" s="796"/>
      <c r="EA57" s="228"/>
    </row>
    <row r="58" spans="1:131" ht="26.25" customHeight="1" x14ac:dyDescent="0.15">
      <c r="A58" s="237">
        <v>31</v>
      </c>
      <c r="B58" s="769"/>
      <c r="C58" s="770"/>
      <c r="D58" s="770"/>
      <c r="E58" s="770"/>
      <c r="F58" s="770"/>
      <c r="G58" s="770"/>
      <c r="H58" s="770"/>
      <c r="I58" s="770"/>
      <c r="J58" s="770"/>
      <c r="K58" s="770"/>
      <c r="L58" s="770"/>
      <c r="M58" s="770"/>
      <c r="N58" s="770"/>
      <c r="O58" s="770"/>
      <c r="P58" s="771"/>
      <c r="Q58" s="843"/>
      <c r="R58" s="844"/>
      <c r="S58" s="844"/>
      <c r="T58" s="844"/>
      <c r="U58" s="844"/>
      <c r="V58" s="844"/>
      <c r="W58" s="844"/>
      <c r="X58" s="844"/>
      <c r="Y58" s="844"/>
      <c r="Z58" s="844"/>
      <c r="AA58" s="844"/>
      <c r="AB58" s="844"/>
      <c r="AC58" s="844"/>
      <c r="AD58" s="844"/>
      <c r="AE58" s="845"/>
      <c r="AF58" s="775"/>
      <c r="AG58" s="776"/>
      <c r="AH58" s="776"/>
      <c r="AI58" s="776"/>
      <c r="AJ58" s="777"/>
      <c r="AK58" s="846"/>
      <c r="AL58" s="844"/>
      <c r="AM58" s="844"/>
      <c r="AN58" s="844"/>
      <c r="AO58" s="844"/>
      <c r="AP58" s="844"/>
      <c r="AQ58" s="844"/>
      <c r="AR58" s="844"/>
      <c r="AS58" s="844"/>
      <c r="AT58" s="844"/>
      <c r="AU58" s="844"/>
      <c r="AV58" s="844"/>
      <c r="AW58" s="844"/>
      <c r="AX58" s="844"/>
      <c r="AY58" s="844"/>
      <c r="AZ58" s="847"/>
      <c r="BA58" s="847"/>
      <c r="BB58" s="847"/>
      <c r="BC58" s="847"/>
      <c r="BD58" s="847"/>
      <c r="BE58" s="838"/>
      <c r="BF58" s="838"/>
      <c r="BG58" s="838"/>
      <c r="BH58" s="838"/>
      <c r="BI58" s="839"/>
      <c r="BJ58" s="231"/>
      <c r="BK58" s="231"/>
      <c r="BL58" s="231"/>
      <c r="BM58" s="231"/>
      <c r="BN58" s="231"/>
      <c r="BO58" s="240"/>
      <c r="BP58" s="240"/>
      <c r="BQ58" s="237">
        <v>52</v>
      </c>
      <c r="BR58" s="238"/>
      <c r="BS58" s="782"/>
      <c r="BT58" s="783"/>
      <c r="BU58" s="783"/>
      <c r="BV58" s="783"/>
      <c r="BW58" s="783"/>
      <c r="BX58" s="783"/>
      <c r="BY58" s="783"/>
      <c r="BZ58" s="783"/>
      <c r="CA58" s="783"/>
      <c r="CB58" s="783"/>
      <c r="CC58" s="783"/>
      <c r="CD58" s="783"/>
      <c r="CE58" s="783"/>
      <c r="CF58" s="783"/>
      <c r="CG58" s="784"/>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82"/>
      <c r="DW58" s="783"/>
      <c r="DX58" s="783"/>
      <c r="DY58" s="783"/>
      <c r="DZ58" s="796"/>
      <c r="EA58" s="228"/>
    </row>
    <row r="59" spans="1:131" ht="26.25" customHeight="1" x14ac:dyDescent="0.15">
      <c r="A59" s="237">
        <v>32</v>
      </c>
      <c r="B59" s="769"/>
      <c r="C59" s="770"/>
      <c r="D59" s="770"/>
      <c r="E59" s="770"/>
      <c r="F59" s="770"/>
      <c r="G59" s="770"/>
      <c r="H59" s="770"/>
      <c r="I59" s="770"/>
      <c r="J59" s="770"/>
      <c r="K59" s="770"/>
      <c r="L59" s="770"/>
      <c r="M59" s="770"/>
      <c r="N59" s="770"/>
      <c r="O59" s="770"/>
      <c r="P59" s="771"/>
      <c r="Q59" s="843"/>
      <c r="R59" s="844"/>
      <c r="S59" s="844"/>
      <c r="T59" s="844"/>
      <c r="U59" s="844"/>
      <c r="V59" s="844"/>
      <c r="W59" s="844"/>
      <c r="X59" s="844"/>
      <c r="Y59" s="844"/>
      <c r="Z59" s="844"/>
      <c r="AA59" s="844"/>
      <c r="AB59" s="844"/>
      <c r="AC59" s="844"/>
      <c r="AD59" s="844"/>
      <c r="AE59" s="845"/>
      <c r="AF59" s="775"/>
      <c r="AG59" s="776"/>
      <c r="AH59" s="776"/>
      <c r="AI59" s="776"/>
      <c r="AJ59" s="777"/>
      <c r="AK59" s="846"/>
      <c r="AL59" s="844"/>
      <c r="AM59" s="844"/>
      <c r="AN59" s="844"/>
      <c r="AO59" s="844"/>
      <c r="AP59" s="844"/>
      <c r="AQ59" s="844"/>
      <c r="AR59" s="844"/>
      <c r="AS59" s="844"/>
      <c r="AT59" s="844"/>
      <c r="AU59" s="844"/>
      <c r="AV59" s="844"/>
      <c r="AW59" s="844"/>
      <c r="AX59" s="844"/>
      <c r="AY59" s="844"/>
      <c r="AZ59" s="847"/>
      <c r="BA59" s="847"/>
      <c r="BB59" s="847"/>
      <c r="BC59" s="847"/>
      <c r="BD59" s="847"/>
      <c r="BE59" s="838"/>
      <c r="BF59" s="838"/>
      <c r="BG59" s="838"/>
      <c r="BH59" s="838"/>
      <c r="BI59" s="839"/>
      <c r="BJ59" s="231"/>
      <c r="BK59" s="231"/>
      <c r="BL59" s="231"/>
      <c r="BM59" s="231"/>
      <c r="BN59" s="231"/>
      <c r="BO59" s="240"/>
      <c r="BP59" s="240"/>
      <c r="BQ59" s="237">
        <v>53</v>
      </c>
      <c r="BR59" s="238"/>
      <c r="BS59" s="782"/>
      <c r="BT59" s="783"/>
      <c r="BU59" s="783"/>
      <c r="BV59" s="783"/>
      <c r="BW59" s="783"/>
      <c r="BX59" s="783"/>
      <c r="BY59" s="783"/>
      <c r="BZ59" s="783"/>
      <c r="CA59" s="783"/>
      <c r="CB59" s="783"/>
      <c r="CC59" s="783"/>
      <c r="CD59" s="783"/>
      <c r="CE59" s="783"/>
      <c r="CF59" s="783"/>
      <c r="CG59" s="784"/>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82"/>
      <c r="DW59" s="783"/>
      <c r="DX59" s="783"/>
      <c r="DY59" s="783"/>
      <c r="DZ59" s="796"/>
      <c r="EA59" s="228"/>
    </row>
    <row r="60" spans="1:131" ht="26.25" customHeight="1" x14ac:dyDescent="0.15">
      <c r="A60" s="237">
        <v>33</v>
      </c>
      <c r="B60" s="769"/>
      <c r="C60" s="770"/>
      <c r="D60" s="770"/>
      <c r="E60" s="770"/>
      <c r="F60" s="770"/>
      <c r="G60" s="770"/>
      <c r="H60" s="770"/>
      <c r="I60" s="770"/>
      <c r="J60" s="770"/>
      <c r="K60" s="770"/>
      <c r="L60" s="770"/>
      <c r="M60" s="770"/>
      <c r="N60" s="770"/>
      <c r="O60" s="770"/>
      <c r="P60" s="771"/>
      <c r="Q60" s="843"/>
      <c r="R60" s="844"/>
      <c r="S60" s="844"/>
      <c r="T60" s="844"/>
      <c r="U60" s="844"/>
      <c r="V60" s="844"/>
      <c r="W60" s="844"/>
      <c r="X60" s="844"/>
      <c r="Y60" s="844"/>
      <c r="Z60" s="844"/>
      <c r="AA60" s="844"/>
      <c r="AB60" s="844"/>
      <c r="AC60" s="844"/>
      <c r="AD60" s="844"/>
      <c r="AE60" s="845"/>
      <c r="AF60" s="775"/>
      <c r="AG60" s="776"/>
      <c r="AH60" s="776"/>
      <c r="AI60" s="776"/>
      <c r="AJ60" s="777"/>
      <c r="AK60" s="846"/>
      <c r="AL60" s="844"/>
      <c r="AM60" s="844"/>
      <c r="AN60" s="844"/>
      <c r="AO60" s="844"/>
      <c r="AP60" s="844"/>
      <c r="AQ60" s="844"/>
      <c r="AR60" s="844"/>
      <c r="AS60" s="844"/>
      <c r="AT60" s="844"/>
      <c r="AU60" s="844"/>
      <c r="AV60" s="844"/>
      <c r="AW60" s="844"/>
      <c r="AX60" s="844"/>
      <c r="AY60" s="844"/>
      <c r="AZ60" s="847"/>
      <c r="BA60" s="847"/>
      <c r="BB60" s="847"/>
      <c r="BC60" s="847"/>
      <c r="BD60" s="847"/>
      <c r="BE60" s="838"/>
      <c r="BF60" s="838"/>
      <c r="BG60" s="838"/>
      <c r="BH60" s="838"/>
      <c r="BI60" s="839"/>
      <c r="BJ60" s="231"/>
      <c r="BK60" s="231"/>
      <c r="BL60" s="231"/>
      <c r="BM60" s="231"/>
      <c r="BN60" s="231"/>
      <c r="BO60" s="240"/>
      <c r="BP60" s="240"/>
      <c r="BQ60" s="237">
        <v>54</v>
      </c>
      <c r="BR60" s="238"/>
      <c r="BS60" s="782"/>
      <c r="BT60" s="783"/>
      <c r="BU60" s="783"/>
      <c r="BV60" s="783"/>
      <c r="BW60" s="783"/>
      <c r="BX60" s="783"/>
      <c r="BY60" s="783"/>
      <c r="BZ60" s="783"/>
      <c r="CA60" s="783"/>
      <c r="CB60" s="783"/>
      <c r="CC60" s="783"/>
      <c r="CD60" s="783"/>
      <c r="CE60" s="783"/>
      <c r="CF60" s="783"/>
      <c r="CG60" s="784"/>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82"/>
      <c r="DW60" s="783"/>
      <c r="DX60" s="783"/>
      <c r="DY60" s="783"/>
      <c r="DZ60" s="796"/>
      <c r="EA60" s="228"/>
    </row>
    <row r="61" spans="1:131" ht="26.25" customHeight="1" thickBot="1" x14ac:dyDescent="0.2">
      <c r="A61" s="237">
        <v>34</v>
      </c>
      <c r="B61" s="769"/>
      <c r="C61" s="770"/>
      <c r="D61" s="770"/>
      <c r="E61" s="770"/>
      <c r="F61" s="770"/>
      <c r="G61" s="770"/>
      <c r="H61" s="770"/>
      <c r="I61" s="770"/>
      <c r="J61" s="770"/>
      <c r="K61" s="770"/>
      <c r="L61" s="770"/>
      <c r="M61" s="770"/>
      <c r="N61" s="770"/>
      <c r="O61" s="770"/>
      <c r="P61" s="771"/>
      <c r="Q61" s="843"/>
      <c r="R61" s="844"/>
      <c r="S61" s="844"/>
      <c r="T61" s="844"/>
      <c r="U61" s="844"/>
      <c r="V61" s="844"/>
      <c r="W61" s="844"/>
      <c r="X61" s="844"/>
      <c r="Y61" s="844"/>
      <c r="Z61" s="844"/>
      <c r="AA61" s="844"/>
      <c r="AB61" s="844"/>
      <c r="AC61" s="844"/>
      <c r="AD61" s="844"/>
      <c r="AE61" s="845"/>
      <c r="AF61" s="775"/>
      <c r="AG61" s="776"/>
      <c r="AH61" s="776"/>
      <c r="AI61" s="776"/>
      <c r="AJ61" s="777"/>
      <c r="AK61" s="846"/>
      <c r="AL61" s="844"/>
      <c r="AM61" s="844"/>
      <c r="AN61" s="844"/>
      <c r="AO61" s="844"/>
      <c r="AP61" s="844"/>
      <c r="AQ61" s="844"/>
      <c r="AR61" s="844"/>
      <c r="AS61" s="844"/>
      <c r="AT61" s="844"/>
      <c r="AU61" s="844"/>
      <c r="AV61" s="844"/>
      <c r="AW61" s="844"/>
      <c r="AX61" s="844"/>
      <c r="AY61" s="844"/>
      <c r="AZ61" s="847"/>
      <c r="BA61" s="847"/>
      <c r="BB61" s="847"/>
      <c r="BC61" s="847"/>
      <c r="BD61" s="847"/>
      <c r="BE61" s="838"/>
      <c r="BF61" s="838"/>
      <c r="BG61" s="838"/>
      <c r="BH61" s="838"/>
      <c r="BI61" s="839"/>
      <c r="BJ61" s="231"/>
      <c r="BK61" s="231"/>
      <c r="BL61" s="231"/>
      <c r="BM61" s="231"/>
      <c r="BN61" s="231"/>
      <c r="BO61" s="240"/>
      <c r="BP61" s="240"/>
      <c r="BQ61" s="237">
        <v>55</v>
      </c>
      <c r="BR61" s="238"/>
      <c r="BS61" s="782"/>
      <c r="BT61" s="783"/>
      <c r="BU61" s="783"/>
      <c r="BV61" s="783"/>
      <c r="BW61" s="783"/>
      <c r="BX61" s="783"/>
      <c r="BY61" s="783"/>
      <c r="BZ61" s="783"/>
      <c r="CA61" s="783"/>
      <c r="CB61" s="783"/>
      <c r="CC61" s="783"/>
      <c r="CD61" s="783"/>
      <c r="CE61" s="783"/>
      <c r="CF61" s="783"/>
      <c r="CG61" s="784"/>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82"/>
      <c r="DW61" s="783"/>
      <c r="DX61" s="783"/>
      <c r="DY61" s="783"/>
      <c r="DZ61" s="796"/>
      <c r="EA61" s="228"/>
    </row>
    <row r="62" spans="1:131" ht="26.25" customHeight="1" x14ac:dyDescent="0.15">
      <c r="A62" s="237">
        <v>35</v>
      </c>
      <c r="B62" s="769"/>
      <c r="C62" s="770"/>
      <c r="D62" s="770"/>
      <c r="E62" s="770"/>
      <c r="F62" s="770"/>
      <c r="G62" s="770"/>
      <c r="H62" s="770"/>
      <c r="I62" s="770"/>
      <c r="J62" s="770"/>
      <c r="K62" s="770"/>
      <c r="L62" s="770"/>
      <c r="M62" s="770"/>
      <c r="N62" s="770"/>
      <c r="O62" s="770"/>
      <c r="P62" s="771"/>
      <c r="Q62" s="843"/>
      <c r="R62" s="844"/>
      <c r="S62" s="844"/>
      <c r="T62" s="844"/>
      <c r="U62" s="844"/>
      <c r="V62" s="844"/>
      <c r="W62" s="844"/>
      <c r="X62" s="844"/>
      <c r="Y62" s="844"/>
      <c r="Z62" s="844"/>
      <c r="AA62" s="844"/>
      <c r="AB62" s="844"/>
      <c r="AC62" s="844"/>
      <c r="AD62" s="844"/>
      <c r="AE62" s="845"/>
      <c r="AF62" s="775"/>
      <c r="AG62" s="776"/>
      <c r="AH62" s="776"/>
      <c r="AI62" s="776"/>
      <c r="AJ62" s="777"/>
      <c r="AK62" s="846"/>
      <c r="AL62" s="844"/>
      <c r="AM62" s="844"/>
      <c r="AN62" s="844"/>
      <c r="AO62" s="844"/>
      <c r="AP62" s="844"/>
      <c r="AQ62" s="844"/>
      <c r="AR62" s="844"/>
      <c r="AS62" s="844"/>
      <c r="AT62" s="844"/>
      <c r="AU62" s="844"/>
      <c r="AV62" s="844"/>
      <c r="AW62" s="844"/>
      <c r="AX62" s="844"/>
      <c r="AY62" s="844"/>
      <c r="AZ62" s="847"/>
      <c r="BA62" s="847"/>
      <c r="BB62" s="847"/>
      <c r="BC62" s="847"/>
      <c r="BD62" s="847"/>
      <c r="BE62" s="838"/>
      <c r="BF62" s="838"/>
      <c r="BG62" s="838"/>
      <c r="BH62" s="838"/>
      <c r="BI62" s="839"/>
      <c r="BJ62" s="855" t="s">
        <v>411</v>
      </c>
      <c r="BK62" s="816"/>
      <c r="BL62" s="816"/>
      <c r="BM62" s="816"/>
      <c r="BN62" s="817"/>
      <c r="BO62" s="240"/>
      <c r="BP62" s="240"/>
      <c r="BQ62" s="237">
        <v>56</v>
      </c>
      <c r="BR62" s="238"/>
      <c r="BS62" s="782"/>
      <c r="BT62" s="783"/>
      <c r="BU62" s="783"/>
      <c r="BV62" s="783"/>
      <c r="BW62" s="783"/>
      <c r="BX62" s="783"/>
      <c r="BY62" s="783"/>
      <c r="BZ62" s="783"/>
      <c r="CA62" s="783"/>
      <c r="CB62" s="783"/>
      <c r="CC62" s="783"/>
      <c r="CD62" s="783"/>
      <c r="CE62" s="783"/>
      <c r="CF62" s="783"/>
      <c r="CG62" s="784"/>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82"/>
      <c r="DW62" s="783"/>
      <c r="DX62" s="783"/>
      <c r="DY62" s="783"/>
      <c r="DZ62" s="796"/>
      <c r="EA62" s="228"/>
    </row>
    <row r="63" spans="1:131" ht="26.25" customHeight="1" thickBot="1" x14ac:dyDescent="0.2">
      <c r="A63" s="239" t="s">
        <v>393</v>
      </c>
      <c r="B63" s="800" t="s">
        <v>412</v>
      </c>
      <c r="C63" s="801"/>
      <c r="D63" s="801"/>
      <c r="E63" s="801"/>
      <c r="F63" s="801"/>
      <c r="G63" s="801"/>
      <c r="H63" s="801"/>
      <c r="I63" s="801"/>
      <c r="J63" s="801"/>
      <c r="K63" s="801"/>
      <c r="L63" s="801"/>
      <c r="M63" s="801"/>
      <c r="N63" s="801"/>
      <c r="O63" s="801"/>
      <c r="P63" s="802"/>
      <c r="Q63" s="848"/>
      <c r="R63" s="849"/>
      <c r="S63" s="849"/>
      <c r="T63" s="849"/>
      <c r="U63" s="849"/>
      <c r="V63" s="849"/>
      <c r="W63" s="849"/>
      <c r="X63" s="849"/>
      <c r="Y63" s="849"/>
      <c r="Z63" s="849"/>
      <c r="AA63" s="849"/>
      <c r="AB63" s="849"/>
      <c r="AC63" s="849"/>
      <c r="AD63" s="849"/>
      <c r="AE63" s="850"/>
      <c r="AF63" s="851">
        <v>673</v>
      </c>
      <c r="AG63" s="852"/>
      <c r="AH63" s="852"/>
      <c r="AI63" s="852"/>
      <c r="AJ63" s="853"/>
      <c r="AK63" s="854"/>
      <c r="AL63" s="849"/>
      <c r="AM63" s="849"/>
      <c r="AN63" s="849"/>
      <c r="AO63" s="849"/>
      <c r="AP63" s="852">
        <v>6218</v>
      </c>
      <c r="AQ63" s="852"/>
      <c r="AR63" s="852"/>
      <c r="AS63" s="852"/>
      <c r="AT63" s="852"/>
      <c r="AU63" s="852">
        <v>2829</v>
      </c>
      <c r="AV63" s="852"/>
      <c r="AW63" s="852"/>
      <c r="AX63" s="852"/>
      <c r="AY63" s="852"/>
      <c r="AZ63" s="856"/>
      <c r="BA63" s="856"/>
      <c r="BB63" s="856"/>
      <c r="BC63" s="856"/>
      <c r="BD63" s="856"/>
      <c r="BE63" s="857"/>
      <c r="BF63" s="857"/>
      <c r="BG63" s="857"/>
      <c r="BH63" s="857"/>
      <c r="BI63" s="858"/>
      <c r="BJ63" s="859" t="s">
        <v>174</v>
      </c>
      <c r="BK63" s="860"/>
      <c r="BL63" s="860"/>
      <c r="BM63" s="860"/>
      <c r="BN63" s="861"/>
      <c r="BO63" s="240"/>
      <c r="BP63" s="240"/>
      <c r="BQ63" s="237">
        <v>57</v>
      </c>
      <c r="BR63" s="238"/>
      <c r="BS63" s="782"/>
      <c r="BT63" s="783"/>
      <c r="BU63" s="783"/>
      <c r="BV63" s="783"/>
      <c r="BW63" s="783"/>
      <c r="BX63" s="783"/>
      <c r="BY63" s="783"/>
      <c r="BZ63" s="783"/>
      <c r="CA63" s="783"/>
      <c r="CB63" s="783"/>
      <c r="CC63" s="783"/>
      <c r="CD63" s="783"/>
      <c r="CE63" s="783"/>
      <c r="CF63" s="783"/>
      <c r="CG63" s="784"/>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82"/>
      <c r="DW63" s="783"/>
      <c r="DX63" s="783"/>
      <c r="DY63" s="783"/>
      <c r="DZ63" s="796"/>
      <c r="EA63" s="228"/>
    </row>
    <row r="64" spans="1:131" ht="26.25" customHeight="1" x14ac:dyDescent="0.15">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82"/>
      <c r="BT64" s="783"/>
      <c r="BU64" s="783"/>
      <c r="BV64" s="783"/>
      <c r="BW64" s="783"/>
      <c r="BX64" s="783"/>
      <c r="BY64" s="783"/>
      <c r="BZ64" s="783"/>
      <c r="CA64" s="783"/>
      <c r="CB64" s="783"/>
      <c r="CC64" s="783"/>
      <c r="CD64" s="783"/>
      <c r="CE64" s="783"/>
      <c r="CF64" s="783"/>
      <c r="CG64" s="784"/>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82"/>
      <c r="DW64" s="783"/>
      <c r="DX64" s="783"/>
      <c r="DY64" s="783"/>
      <c r="DZ64" s="796"/>
      <c r="EA64" s="228"/>
    </row>
    <row r="65" spans="1:131" ht="26.25" customHeight="1" thickBot="1" x14ac:dyDescent="0.2">
      <c r="A65" s="231" t="s">
        <v>413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82"/>
      <c r="BT65" s="783"/>
      <c r="BU65" s="783"/>
      <c r="BV65" s="783"/>
      <c r="BW65" s="783"/>
      <c r="BX65" s="783"/>
      <c r="BY65" s="783"/>
      <c r="BZ65" s="783"/>
      <c r="CA65" s="783"/>
      <c r="CB65" s="783"/>
      <c r="CC65" s="783"/>
      <c r="CD65" s="783"/>
      <c r="CE65" s="783"/>
      <c r="CF65" s="783"/>
      <c r="CG65" s="784"/>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82"/>
      <c r="DW65" s="783"/>
      <c r="DX65" s="783"/>
      <c r="DY65" s="783"/>
      <c r="DZ65" s="796"/>
      <c r="EA65" s="228"/>
    </row>
    <row r="66" spans="1:131" ht="26.25" customHeight="1" x14ac:dyDescent="0.15">
      <c r="A66" s="754" t="s">
        <v>414</v>
      </c>
      <c r="B66" s="755"/>
      <c r="C66" s="755"/>
      <c r="D66" s="755"/>
      <c r="E66" s="755"/>
      <c r="F66" s="755"/>
      <c r="G66" s="755"/>
      <c r="H66" s="755"/>
      <c r="I66" s="755"/>
      <c r="J66" s="755"/>
      <c r="K66" s="755"/>
      <c r="L66" s="755"/>
      <c r="M66" s="755"/>
      <c r="N66" s="755"/>
      <c r="O66" s="755"/>
      <c r="P66" s="756"/>
      <c r="Q66" s="731" t="s">
        <v>415</v>
      </c>
      <c r="R66" s="732"/>
      <c r="S66" s="732"/>
      <c r="T66" s="732"/>
      <c r="U66" s="733"/>
      <c r="V66" s="731" t="s">
        <v>416</v>
      </c>
      <c r="W66" s="732"/>
      <c r="X66" s="732"/>
      <c r="Y66" s="732"/>
      <c r="Z66" s="733"/>
      <c r="AA66" s="731" t="s">
        <v>417</v>
      </c>
      <c r="AB66" s="732"/>
      <c r="AC66" s="732"/>
      <c r="AD66" s="732"/>
      <c r="AE66" s="733"/>
      <c r="AF66" s="862" t="s">
        <v>400</v>
      </c>
      <c r="AG66" s="823"/>
      <c r="AH66" s="823"/>
      <c r="AI66" s="823"/>
      <c r="AJ66" s="863"/>
      <c r="AK66" s="731" t="s">
        <v>401</v>
      </c>
      <c r="AL66" s="755"/>
      <c r="AM66" s="755"/>
      <c r="AN66" s="755"/>
      <c r="AO66" s="756"/>
      <c r="AP66" s="731" t="s">
        <v>402</v>
      </c>
      <c r="AQ66" s="732"/>
      <c r="AR66" s="732"/>
      <c r="AS66" s="732"/>
      <c r="AT66" s="733"/>
      <c r="AU66" s="731" t="s">
        <v>418</v>
      </c>
      <c r="AV66" s="732"/>
      <c r="AW66" s="732"/>
      <c r="AX66" s="732"/>
      <c r="AY66" s="733"/>
      <c r="AZ66" s="731" t="s">
        <v>381</v>
      </c>
      <c r="BA66" s="732"/>
      <c r="BB66" s="732"/>
      <c r="BC66" s="732"/>
      <c r="BD66" s="743"/>
      <c r="BE66" s="240"/>
      <c r="BF66" s="240"/>
      <c r="BG66" s="240"/>
      <c r="BH66" s="240"/>
      <c r="BI66" s="240"/>
      <c r="BJ66" s="240"/>
      <c r="BK66" s="240"/>
      <c r="BL66" s="240"/>
      <c r="BM66" s="240"/>
      <c r="BN66" s="240"/>
      <c r="BO66" s="240"/>
      <c r="BP66" s="240"/>
      <c r="BQ66" s="237">
        <v>60</v>
      </c>
      <c r="BR66" s="242"/>
      <c r="BS66" s="867"/>
      <c r="BT66" s="868"/>
      <c r="BU66" s="868"/>
      <c r="BV66" s="868"/>
      <c r="BW66" s="868"/>
      <c r="BX66" s="868"/>
      <c r="BY66" s="868"/>
      <c r="BZ66" s="868"/>
      <c r="CA66" s="868"/>
      <c r="CB66" s="868"/>
      <c r="CC66" s="868"/>
      <c r="CD66" s="868"/>
      <c r="CE66" s="868"/>
      <c r="CF66" s="868"/>
      <c r="CG66" s="873"/>
      <c r="CH66" s="870"/>
      <c r="CI66" s="871"/>
      <c r="CJ66" s="871"/>
      <c r="CK66" s="871"/>
      <c r="CL66" s="872"/>
      <c r="CM66" s="870"/>
      <c r="CN66" s="871"/>
      <c r="CO66" s="871"/>
      <c r="CP66" s="871"/>
      <c r="CQ66" s="872"/>
      <c r="CR66" s="870"/>
      <c r="CS66" s="871"/>
      <c r="CT66" s="871"/>
      <c r="CU66" s="871"/>
      <c r="CV66" s="872"/>
      <c r="CW66" s="870"/>
      <c r="CX66" s="871"/>
      <c r="CY66" s="871"/>
      <c r="CZ66" s="871"/>
      <c r="DA66" s="872"/>
      <c r="DB66" s="870"/>
      <c r="DC66" s="871"/>
      <c r="DD66" s="871"/>
      <c r="DE66" s="871"/>
      <c r="DF66" s="872"/>
      <c r="DG66" s="870"/>
      <c r="DH66" s="871"/>
      <c r="DI66" s="871"/>
      <c r="DJ66" s="871"/>
      <c r="DK66" s="872"/>
      <c r="DL66" s="870"/>
      <c r="DM66" s="871"/>
      <c r="DN66" s="871"/>
      <c r="DO66" s="871"/>
      <c r="DP66" s="872"/>
      <c r="DQ66" s="870"/>
      <c r="DR66" s="871"/>
      <c r="DS66" s="871"/>
      <c r="DT66" s="871"/>
      <c r="DU66" s="872"/>
      <c r="DV66" s="867"/>
      <c r="DW66" s="868"/>
      <c r="DX66" s="868"/>
      <c r="DY66" s="868"/>
      <c r="DZ66" s="869"/>
      <c r="EA66" s="228"/>
    </row>
    <row r="67" spans="1:131" ht="26.25" customHeight="1" thickBot="1" x14ac:dyDescent="0.2">
      <c r="A67" s="757"/>
      <c r="B67" s="758"/>
      <c r="C67" s="758"/>
      <c r="D67" s="758"/>
      <c r="E67" s="758"/>
      <c r="F67" s="758"/>
      <c r="G67" s="758"/>
      <c r="H67" s="758"/>
      <c r="I67" s="758"/>
      <c r="J67" s="758"/>
      <c r="K67" s="758"/>
      <c r="L67" s="758"/>
      <c r="M67" s="758"/>
      <c r="N67" s="758"/>
      <c r="O67" s="758"/>
      <c r="P67" s="759"/>
      <c r="Q67" s="734"/>
      <c r="R67" s="735"/>
      <c r="S67" s="735"/>
      <c r="T67" s="735"/>
      <c r="U67" s="736"/>
      <c r="V67" s="734"/>
      <c r="W67" s="735"/>
      <c r="X67" s="735"/>
      <c r="Y67" s="735"/>
      <c r="Z67" s="736"/>
      <c r="AA67" s="734"/>
      <c r="AB67" s="735"/>
      <c r="AC67" s="735"/>
      <c r="AD67" s="735"/>
      <c r="AE67" s="736"/>
      <c r="AF67" s="864"/>
      <c r="AG67" s="826"/>
      <c r="AH67" s="826"/>
      <c r="AI67" s="826"/>
      <c r="AJ67" s="865"/>
      <c r="AK67" s="866"/>
      <c r="AL67" s="758"/>
      <c r="AM67" s="758"/>
      <c r="AN67" s="758"/>
      <c r="AO67" s="759"/>
      <c r="AP67" s="734"/>
      <c r="AQ67" s="735"/>
      <c r="AR67" s="735"/>
      <c r="AS67" s="735"/>
      <c r="AT67" s="736"/>
      <c r="AU67" s="734"/>
      <c r="AV67" s="735"/>
      <c r="AW67" s="735"/>
      <c r="AX67" s="735"/>
      <c r="AY67" s="736"/>
      <c r="AZ67" s="734"/>
      <c r="BA67" s="735"/>
      <c r="BB67" s="735"/>
      <c r="BC67" s="735"/>
      <c r="BD67" s="744"/>
      <c r="BE67" s="240"/>
      <c r="BF67" s="240"/>
      <c r="BG67" s="240"/>
      <c r="BH67" s="240"/>
      <c r="BI67" s="240"/>
      <c r="BJ67" s="240"/>
      <c r="BK67" s="240"/>
      <c r="BL67" s="240"/>
      <c r="BM67" s="240"/>
      <c r="BN67" s="240"/>
      <c r="BO67" s="240"/>
      <c r="BP67" s="240"/>
      <c r="BQ67" s="237">
        <v>61</v>
      </c>
      <c r="BR67" s="242"/>
      <c r="BS67" s="867"/>
      <c r="BT67" s="868"/>
      <c r="BU67" s="868"/>
      <c r="BV67" s="868"/>
      <c r="BW67" s="868"/>
      <c r="BX67" s="868"/>
      <c r="BY67" s="868"/>
      <c r="BZ67" s="868"/>
      <c r="CA67" s="868"/>
      <c r="CB67" s="868"/>
      <c r="CC67" s="868"/>
      <c r="CD67" s="868"/>
      <c r="CE67" s="868"/>
      <c r="CF67" s="868"/>
      <c r="CG67" s="873"/>
      <c r="CH67" s="870"/>
      <c r="CI67" s="871"/>
      <c r="CJ67" s="871"/>
      <c r="CK67" s="871"/>
      <c r="CL67" s="872"/>
      <c r="CM67" s="870"/>
      <c r="CN67" s="871"/>
      <c r="CO67" s="871"/>
      <c r="CP67" s="871"/>
      <c r="CQ67" s="872"/>
      <c r="CR67" s="870"/>
      <c r="CS67" s="871"/>
      <c r="CT67" s="871"/>
      <c r="CU67" s="871"/>
      <c r="CV67" s="872"/>
      <c r="CW67" s="870"/>
      <c r="CX67" s="871"/>
      <c r="CY67" s="871"/>
      <c r="CZ67" s="871"/>
      <c r="DA67" s="872"/>
      <c r="DB67" s="870"/>
      <c r="DC67" s="871"/>
      <c r="DD67" s="871"/>
      <c r="DE67" s="871"/>
      <c r="DF67" s="872"/>
      <c r="DG67" s="870"/>
      <c r="DH67" s="871"/>
      <c r="DI67" s="871"/>
      <c r="DJ67" s="871"/>
      <c r="DK67" s="872"/>
      <c r="DL67" s="870"/>
      <c r="DM67" s="871"/>
      <c r="DN67" s="871"/>
      <c r="DO67" s="871"/>
      <c r="DP67" s="872"/>
      <c r="DQ67" s="870"/>
      <c r="DR67" s="871"/>
      <c r="DS67" s="871"/>
      <c r="DT67" s="871"/>
      <c r="DU67" s="872"/>
      <c r="DV67" s="867"/>
      <c r="DW67" s="868"/>
      <c r="DX67" s="868"/>
      <c r="DY67" s="868"/>
      <c r="DZ67" s="869"/>
      <c r="EA67" s="228"/>
    </row>
    <row r="68" spans="1:131" ht="26.25" customHeight="1" thickTop="1" x14ac:dyDescent="0.15">
      <c r="A68" s="235">
        <v>1</v>
      </c>
      <c r="B68" s="877" t="s">
        <v>575</v>
      </c>
      <c r="C68" s="878"/>
      <c r="D68" s="878"/>
      <c r="E68" s="878"/>
      <c r="F68" s="878"/>
      <c r="G68" s="878"/>
      <c r="H68" s="878"/>
      <c r="I68" s="878"/>
      <c r="J68" s="878"/>
      <c r="K68" s="878"/>
      <c r="L68" s="878"/>
      <c r="M68" s="878"/>
      <c r="N68" s="878"/>
      <c r="O68" s="878"/>
      <c r="P68" s="879"/>
      <c r="Q68" s="880">
        <v>5198</v>
      </c>
      <c r="R68" s="874"/>
      <c r="S68" s="874"/>
      <c r="T68" s="874"/>
      <c r="U68" s="874"/>
      <c r="V68" s="874">
        <v>4947</v>
      </c>
      <c r="W68" s="874"/>
      <c r="X68" s="874"/>
      <c r="Y68" s="874"/>
      <c r="Z68" s="874"/>
      <c r="AA68" s="874">
        <v>252</v>
      </c>
      <c r="AB68" s="874"/>
      <c r="AC68" s="874"/>
      <c r="AD68" s="874"/>
      <c r="AE68" s="874"/>
      <c r="AF68" s="874">
        <v>192</v>
      </c>
      <c r="AG68" s="874"/>
      <c r="AH68" s="874"/>
      <c r="AI68" s="874"/>
      <c r="AJ68" s="874"/>
      <c r="AK68" s="874">
        <v>33</v>
      </c>
      <c r="AL68" s="874"/>
      <c r="AM68" s="874"/>
      <c r="AN68" s="874"/>
      <c r="AO68" s="874"/>
      <c r="AP68" s="874">
        <v>5104</v>
      </c>
      <c r="AQ68" s="874"/>
      <c r="AR68" s="874"/>
      <c r="AS68" s="874"/>
      <c r="AT68" s="874"/>
      <c r="AU68" s="874">
        <v>589</v>
      </c>
      <c r="AV68" s="874"/>
      <c r="AW68" s="874"/>
      <c r="AX68" s="874"/>
      <c r="AY68" s="874"/>
      <c r="AZ68" s="875"/>
      <c r="BA68" s="875"/>
      <c r="BB68" s="875"/>
      <c r="BC68" s="875"/>
      <c r="BD68" s="876"/>
      <c r="BE68" s="240"/>
      <c r="BF68" s="240"/>
      <c r="BG68" s="240"/>
      <c r="BH68" s="240"/>
      <c r="BI68" s="240"/>
      <c r="BJ68" s="240"/>
      <c r="BK68" s="240"/>
      <c r="BL68" s="240"/>
      <c r="BM68" s="240"/>
      <c r="BN68" s="240"/>
      <c r="BO68" s="240"/>
      <c r="BP68" s="240"/>
      <c r="BQ68" s="237">
        <v>62</v>
      </c>
      <c r="BR68" s="242"/>
      <c r="BS68" s="867"/>
      <c r="BT68" s="868"/>
      <c r="BU68" s="868"/>
      <c r="BV68" s="868"/>
      <c r="BW68" s="868"/>
      <c r="BX68" s="868"/>
      <c r="BY68" s="868"/>
      <c r="BZ68" s="868"/>
      <c r="CA68" s="868"/>
      <c r="CB68" s="868"/>
      <c r="CC68" s="868"/>
      <c r="CD68" s="868"/>
      <c r="CE68" s="868"/>
      <c r="CF68" s="868"/>
      <c r="CG68" s="873"/>
      <c r="CH68" s="870"/>
      <c r="CI68" s="871"/>
      <c r="CJ68" s="871"/>
      <c r="CK68" s="871"/>
      <c r="CL68" s="872"/>
      <c r="CM68" s="870"/>
      <c r="CN68" s="871"/>
      <c r="CO68" s="871"/>
      <c r="CP68" s="871"/>
      <c r="CQ68" s="872"/>
      <c r="CR68" s="870"/>
      <c r="CS68" s="871"/>
      <c r="CT68" s="871"/>
      <c r="CU68" s="871"/>
      <c r="CV68" s="872"/>
      <c r="CW68" s="870"/>
      <c r="CX68" s="871"/>
      <c r="CY68" s="871"/>
      <c r="CZ68" s="871"/>
      <c r="DA68" s="872"/>
      <c r="DB68" s="870"/>
      <c r="DC68" s="871"/>
      <c r="DD68" s="871"/>
      <c r="DE68" s="871"/>
      <c r="DF68" s="872"/>
      <c r="DG68" s="870"/>
      <c r="DH68" s="871"/>
      <c r="DI68" s="871"/>
      <c r="DJ68" s="871"/>
      <c r="DK68" s="872"/>
      <c r="DL68" s="870"/>
      <c r="DM68" s="871"/>
      <c r="DN68" s="871"/>
      <c r="DO68" s="871"/>
      <c r="DP68" s="872"/>
      <c r="DQ68" s="870"/>
      <c r="DR68" s="871"/>
      <c r="DS68" s="871"/>
      <c r="DT68" s="871"/>
      <c r="DU68" s="872"/>
      <c r="DV68" s="867"/>
      <c r="DW68" s="868"/>
      <c r="DX68" s="868"/>
      <c r="DY68" s="868"/>
      <c r="DZ68" s="869"/>
      <c r="EA68" s="228"/>
    </row>
    <row r="69" spans="1:131" ht="26.25" customHeight="1" x14ac:dyDescent="0.15">
      <c r="A69" s="237">
        <v>2</v>
      </c>
      <c r="B69" s="881" t="s">
        <v>576</v>
      </c>
      <c r="C69" s="882"/>
      <c r="D69" s="882"/>
      <c r="E69" s="882"/>
      <c r="F69" s="882"/>
      <c r="G69" s="882"/>
      <c r="H69" s="882"/>
      <c r="I69" s="882"/>
      <c r="J69" s="882"/>
      <c r="K69" s="882"/>
      <c r="L69" s="882"/>
      <c r="M69" s="882"/>
      <c r="N69" s="882"/>
      <c r="O69" s="882"/>
      <c r="P69" s="883"/>
      <c r="Q69" s="884">
        <v>9132</v>
      </c>
      <c r="R69" s="841"/>
      <c r="S69" s="841"/>
      <c r="T69" s="841"/>
      <c r="U69" s="841"/>
      <c r="V69" s="841">
        <v>7684</v>
      </c>
      <c r="W69" s="841"/>
      <c r="X69" s="841"/>
      <c r="Y69" s="841"/>
      <c r="Z69" s="841"/>
      <c r="AA69" s="841">
        <v>1448</v>
      </c>
      <c r="AB69" s="841"/>
      <c r="AC69" s="841"/>
      <c r="AD69" s="841"/>
      <c r="AE69" s="841"/>
      <c r="AF69" s="841">
        <v>1448</v>
      </c>
      <c r="AG69" s="841"/>
      <c r="AH69" s="841"/>
      <c r="AI69" s="841"/>
      <c r="AJ69" s="841"/>
      <c r="AK69" s="841">
        <v>725</v>
      </c>
      <c r="AL69" s="841"/>
      <c r="AM69" s="841"/>
      <c r="AN69" s="841"/>
      <c r="AO69" s="841"/>
      <c r="AP69" s="842" t="s">
        <v>577</v>
      </c>
      <c r="AQ69" s="842"/>
      <c r="AR69" s="842"/>
      <c r="AS69" s="842"/>
      <c r="AT69" s="842"/>
      <c r="AU69" s="842" t="s">
        <v>577</v>
      </c>
      <c r="AV69" s="842"/>
      <c r="AW69" s="842"/>
      <c r="AX69" s="842"/>
      <c r="AY69" s="842"/>
      <c r="AZ69" s="838"/>
      <c r="BA69" s="838"/>
      <c r="BB69" s="838"/>
      <c r="BC69" s="838"/>
      <c r="BD69" s="839"/>
      <c r="BE69" s="240"/>
      <c r="BF69" s="240"/>
      <c r="BG69" s="240"/>
      <c r="BH69" s="240"/>
      <c r="BI69" s="240"/>
      <c r="BJ69" s="240"/>
      <c r="BK69" s="240"/>
      <c r="BL69" s="240"/>
      <c r="BM69" s="240"/>
      <c r="BN69" s="240"/>
      <c r="BO69" s="240"/>
      <c r="BP69" s="240"/>
      <c r="BQ69" s="237">
        <v>63</v>
      </c>
      <c r="BR69" s="242"/>
      <c r="BS69" s="867"/>
      <c r="BT69" s="868"/>
      <c r="BU69" s="868"/>
      <c r="BV69" s="868"/>
      <c r="BW69" s="868"/>
      <c r="BX69" s="868"/>
      <c r="BY69" s="868"/>
      <c r="BZ69" s="868"/>
      <c r="CA69" s="868"/>
      <c r="CB69" s="868"/>
      <c r="CC69" s="868"/>
      <c r="CD69" s="868"/>
      <c r="CE69" s="868"/>
      <c r="CF69" s="868"/>
      <c r="CG69" s="873"/>
      <c r="CH69" s="870"/>
      <c r="CI69" s="871"/>
      <c r="CJ69" s="871"/>
      <c r="CK69" s="871"/>
      <c r="CL69" s="872"/>
      <c r="CM69" s="870"/>
      <c r="CN69" s="871"/>
      <c r="CO69" s="871"/>
      <c r="CP69" s="871"/>
      <c r="CQ69" s="872"/>
      <c r="CR69" s="870"/>
      <c r="CS69" s="871"/>
      <c r="CT69" s="871"/>
      <c r="CU69" s="871"/>
      <c r="CV69" s="872"/>
      <c r="CW69" s="870"/>
      <c r="CX69" s="871"/>
      <c r="CY69" s="871"/>
      <c r="CZ69" s="871"/>
      <c r="DA69" s="872"/>
      <c r="DB69" s="870"/>
      <c r="DC69" s="871"/>
      <c r="DD69" s="871"/>
      <c r="DE69" s="871"/>
      <c r="DF69" s="872"/>
      <c r="DG69" s="870"/>
      <c r="DH69" s="871"/>
      <c r="DI69" s="871"/>
      <c r="DJ69" s="871"/>
      <c r="DK69" s="872"/>
      <c r="DL69" s="870"/>
      <c r="DM69" s="871"/>
      <c r="DN69" s="871"/>
      <c r="DO69" s="871"/>
      <c r="DP69" s="872"/>
      <c r="DQ69" s="870"/>
      <c r="DR69" s="871"/>
      <c r="DS69" s="871"/>
      <c r="DT69" s="871"/>
      <c r="DU69" s="872"/>
      <c r="DV69" s="867"/>
      <c r="DW69" s="868"/>
      <c r="DX69" s="868"/>
      <c r="DY69" s="868"/>
      <c r="DZ69" s="869"/>
      <c r="EA69" s="228"/>
    </row>
    <row r="70" spans="1:131" ht="26.25" customHeight="1" x14ac:dyDescent="0.15">
      <c r="A70" s="237">
        <v>3</v>
      </c>
      <c r="B70" s="881" t="s">
        <v>578</v>
      </c>
      <c r="C70" s="882"/>
      <c r="D70" s="882"/>
      <c r="E70" s="882"/>
      <c r="F70" s="882"/>
      <c r="G70" s="882"/>
      <c r="H70" s="882"/>
      <c r="I70" s="882"/>
      <c r="J70" s="882"/>
      <c r="K70" s="882"/>
      <c r="L70" s="882"/>
      <c r="M70" s="882"/>
      <c r="N70" s="882"/>
      <c r="O70" s="882"/>
      <c r="P70" s="883"/>
      <c r="Q70" s="884">
        <v>308</v>
      </c>
      <c r="R70" s="841"/>
      <c r="S70" s="841"/>
      <c r="T70" s="841"/>
      <c r="U70" s="841"/>
      <c r="V70" s="841">
        <v>254</v>
      </c>
      <c r="W70" s="841"/>
      <c r="X70" s="841"/>
      <c r="Y70" s="841"/>
      <c r="Z70" s="841"/>
      <c r="AA70" s="841">
        <v>54</v>
      </c>
      <c r="AB70" s="841"/>
      <c r="AC70" s="841"/>
      <c r="AD70" s="841"/>
      <c r="AE70" s="841"/>
      <c r="AF70" s="841">
        <v>54</v>
      </c>
      <c r="AG70" s="841"/>
      <c r="AH70" s="841"/>
      <c r="AI70" s="841"/>
      <c r="AJ70" s="841"/>
      <c r="AK70" s="842" t="s">
        <v>577</v>
      </c>
      <c r="AL70" s="842"/>
      <c r="AM70" s="842"/>
      <c r="AN70" s="842"/>
      <c r="AO70" s="842"/>
      <c r="AP70" s="842" t="s">
        <v>577</v>
      </c>
      <c r="AQ70" s="842"/>
      <c r="AR70" s="842"/>
      <c r="AS70" s="842"/>
      <c r="AT70" s="842"/>
      <c r="AU70" s="842" t="s">
        <v>577</v>
      </c>
      <c r="AV70" s="842"/>
      <c r="AW70" s="842"/>
      <c r="AX70" s="842"/>
      <c r="AY70" s="842"/>
      <c r="AZ70" s="838"/>
      <c r="BA70" s="838"/>
      <c r="BB70" s="838"/>
      <c r="BC70" s="838"/>
      <c r="BD70" s="839"/>
      <c r="BE70" s="240"/>
      <c r="BF70" s="240"/>
      <c r="BG70" s="240"/>
      <c r="BH70" s="240"/>
      <c r="BI70" s="240"/>
      <c r="BJ70" s="240"/>
      <c r="BK70" s="240"/>
      <c r="BL70" s="240"/>
      <c r="BM70" s="240"/>
      <c r="BN70" s="240"/>
      <c r="BO70" s="240"/>
      <c r="BP70" s="240"/>
      <c r="BQ70" s="237">
        <v>64</v>
      </c>
      <c r="BR70" s="242"/>
      <c r="BS70" s="867"/>
      <c r="BT70" s="868"/>
      <c r="BU70" s="868"/>
      <c r="BV70" s="868"/>
      <c r="BW70" s="868"/>
      <c r="BX70" s="868"/>
      <c r="BY70" s="868"/>
      <c r="BZ70" s="868"/>
      <c r="CA70" s="868"/>
      <c r="CB70" s="868"/>
      <c r="CC70" s="868"/>
      <c r="CD70" s="868"/>
      <c r="CE70" s="868"/>
      <c r="CF70" s="868"/>
      <c r="CG70" s="873"/>
      <c r="CH70" s="870"/>
      <c r="CI70" s="871"/>
      <c r="CJ70" s="871"/>
      <c r="CK70" s="871"/>
      <c r="CL70" s="872"/>
      <c r="CM70" s="870"/>
      <c r="CN70" s="871"/>
      <c r="CO70" s="871"/>
      <c r="CP70" s="871"/>
      <c r="CQ70" s="872"/>
      <c r="CR70" s="870"/>
      <c r="CS70" s="871"/>
      <c r="CT70" s="871"/>
      <c r="CU70" s="871"/>
      <c r="CV70" s="872"/>
      <c r="CW70" s="870"/>
      <c r="CX70" s="871"/>
      <c r="CY70" s="871"/>
      <c r="CZ70" s="871"/>
      <c r="DA70" s="872"/>
      <c r="DB70" s="870"/>
      <c r="DC70" s="871"/>
      <c r="DD70" s="871"/>
      <c r="DE70" s="871"/>
      <c r="DF70" s="872"/>
      <c r="DG70" s="870"/>
      <c r="DH70" s="871"/>
      <c r="DI70" s="871"/>
      <c r="DJ70" s="871"/>
      <c r="DK70" s="872"/>
      <c r="DL70" s="870"/>
      <c r="DM70" s="871"/>
      <c r="DN70" s="871"/>
      <c r="DO70" s="871"/>
      <c r="DP70" s="872"/>
      <c r="DQ70" s="870"/>
      <c r="DR70" s="871"/>
      <c r="DS70" s="871"/>
      <c r="DT70" s="871"/>
      <c r="DU70" s="872"/>
      <c r="DV70" s="867"/>
      <c r="DW70" s="868"/>
      <c r="DX70" s="868"/>
      <c r="DY70" s="868"/>
      <c r="DZ70" s="869"/>
      <c r="EA70" s="228"/>
    </row>
    <row r="71" spans="1:131" ht="26.25" customHeight="1" x14ac:dyDescent="0.15">
      <c r="A71" s="237">
        <v>4</v>
      </c>
      <c r="B71" s="881" t="s">
        <v>579</v>
      </c>
      <c r="C71" s="882"/>
      <c r="D71" s="882"/>
      <c r="E71" s="882"/>
      <c r="F71" s="882"/>
      <c r="G71" s="882"/>
      <c r="H71" s="882"/>
      <c r="I71" s="882"/>
      <c r="J71" s="882"/>
      <c r="K71" s="882"/>
      <c r="L71" s="882"/>
      <c r="M71" s="882"/>
      <c r="N71" s="882"/>
      <c r="O71" s="882"/>
      <c r="P71" s="883"/>
      <c r="Q71" s="884">
        <v>296028</v>
      </c>
      <c r="R71" s="841"/>
      <c r="S71" s="841"/>
      <c r="T71" s="841"/>
      <c r="U71" s="841"/>
      <c r="V71" s="841">
        <v>287668</v>
      </c>
      <c r="W71" s="841"/>
      <c r="X71" s="841"/>
      <c r="Y71" s="841"/>
      <c r="Z71" s="841"/>
      <c r="AA71" s="841">
        <v>8361</v>
      </c>
      <c r="AB71" s="841"/>
      <c r="AC71" s="841"/>
      <c r="AD71" s="841"/>
      <c r="AE71" s="841"/>
      <c r="AF71" s="841">
        <v>8361</v>
      </c>
      <c r="AG71" s="841"/>
      <c r="AH71" s="841"/>
      <c r="AI71" s="841"/>
      <c r="AJ71" s="841"/>
      <c r="AK71" s="842" t="s">
        <v>577</v>
      </c>
      <c r="AL71" s="842"/>
      <c r="AM71" s="842"/>
      <c r="AN71" s="842"/>
      <c r="AO71" s="842"/>
      <c r="AP71" s="842" t="s">
        <v>577</v>
      </c>
      <c r="AQ71" s="842"/>
      <c r="AR71" s="842"/>
      <c r="AS71" s="842"/>
      <c r="AT71" s="842"/>
      <c r="AU71" s="842" t="s">
        <v>577</v>
      </c>
      <c r="AV71" s="842"/>
      <c r="AW71" s="842"/>
      <c r="AX71" s="842"/>
      <c r="AY71" s="842"/>
      <c r="AZ71" s="838"/>
      <c r="BA71" s="838"/>
      <c r="BB71" s="838"/>
      <c r="BC71" s="838"/>
      <c r="BD71" s="839"/>
      <c r="BE71" s="240"/>
      <c r="BF71" s="240"/>
      <c r="BG71" s="240"/>
      <c r="BH71" s="240"/>
      <c r="BI71" s="240"/>
      <c r="BJ71" s="240"/>
      <c r="BK71" s="240"/>
      <c r="BL71" s="240"/>
      <c r="BM71" s="240"/>
      <c r="BN71" s="240"/>
      <c r="BO71" s="240"/>
      <c r="BP71" s="240"/>
      <c r="BQ71" s="237">
        <v>65</v>
      </c>
      <c r="BR71" s="242"/>
      <c r="BS71" s="867"/>
      <c r="BT71" s="868"/>
      <c r="BU71" s="868"/>
      <c r="BV71" s="868"/>
      <c r="BW71" s="868"/>
      <c r="BX71" s="868"/>
      <c r="BY71" s="868"/>
      <c r="BZ71" s="868"/>
      <c r="CA71" s="868"/>
      <c r="CB71" s="868"/>
      <c r="CC71" s="868"/>
      <c r="CD71" s="868"/>
      <c r="CE71" s="868"/>
      <c r="CF71" s="868"/>
      <c r="CG71" s="873"/>
      <c r="CH71" s="870"/>
      <c r="CI71" s="871"/>
      <c r="CJ71" s="871"/>
      <c r="CK71" s="871"/>
      <c r="CL71" s="872"/>
      <c r="CM71" s="870"/>
      <c r="CN71" s="871"/>
      <c r="CO71" s="871"/>
      <c r="CP71" s="871"/>
      <c r="CQ71" s="872"/>
      <c r="CR71" s="870"/>
      <c r="CS71" s="871"/>
      <c r="CT71" s="871"/>
      <c r="CU71" s="871"/>
      <c r="CV71" s="872"/>
      <c r="CW71" s="870"/>
      <c r="CX71" s="871"/>
      <c r="CY71" s="871"/>
      <c r="CZ71" s="871"/>
      <c r="DA71" s="872"/>
      <c r="DB71" s="870"/>
      <c r="DC71" s="871"/>
      <c r="DD71" s="871"/>
      <c r="DE71" s="871"/>
      <c r="DF71" s="872"/>
      <c r="DG71" s="870"/>
      <c r="DH71" s="871"/>
      <c r="DI71" s="871"/>
      <c r="DJ71" s="871"/>
      <c r="DK71" s="872"/>
      <c r="DL71" s="870"/>
      <c r="DM71" s="871"/>
      <c r="DN71" s="871"/>
      <c r="DO71" s="871"/>
      <c r="DP71" s="872"/>
      <c r="DQ71" s="870"/>
      <c r="DR71" s="871"/>
      <c r="DS71" s="871"/>
      <c r="DT71" s="871"/>
      <c r="DU71" s="872"/>
      <c r="DV71" s="867"/>
      <c r="DW71" s="868"/>
      <c r="DX71" s="868"/>
      <c r="DY71" s="868"/>
      <c r="DZ71" s="869"/>
      <c r="EA71" s="228"/>
    </row>
    <row r="72" spans="1:131" ht="26.25" customHeight="1" x14ac:dyDescent="0.15">
      <c r="A72" s="237">
        <v>5</v>
      </c>
      <c r="B72" s="881"/>
      <c r="C72" s="882"/>
      <c r="D72" s="882"/>
      <c r="E72" s="882"/>
      <c r="F72" s="882"/>
      <c r="G72" s="882"/>
      <c r="H72" s="882"/>
      <c r="I72" s="882"/>
      <c r="J72" s="882"/>
      <c r="K72" s="882"/>
      <c r="L72" s="882"/>
      <c r="M72" s="882"/>
      <c r="N72" s="882"/>
      <c r="O72" s="882"/>
      <c r="P72" s="883"/>
      <c r="Q72" s="884"/>
      <c r="R72" s="841"/>
      <c r="S72" s="841"/>
      <c r="T72" s="841"/>
      <c r="U72" s="841"/>
      <c r="V72" s="841"/>
      <c r="W72" s="841"/>
      <c r="X72" s="841"/>
      <c r="Y72" s="841"/>
      <c r="Z72" s="841"/>
      <c r="AA72" s="841"/>
      <c r="AB72" s="841"/>
      <c r="AC72" s="841"/>
      <c r="AD72" s="841"/>
      <c r="AE72" s="841"/>
      <c r="AF72" s="841"/>
      <c r="AG72" s="841"/>
      <c r="AH72" s="841"/>
      <c r="AI72" s="841"/>
      <c r="AJ72" s="841"/>
      <c r="AK72" s="841"/>
      <c r="AL72" s="841"/>
      <c r="AM72" s="841"/>
      <c r="AN72" s="841"/>
      <c r="AO72" s="841"/>
      <c r="AP72" s="841"/>
      <c r="AQ72" s="841"/>
      <c r="AR72" s="841"/>
      <c r="AS72" s="841"/>
      <c r="AT72" s="841"/>
      <c r="AU72" s="841"/>
      <c r="AV72" s="841"/>
      <c r="AW72" s="841"/>
      <c r="AX72" s="841"/>
      <c r="AY72" s="841"/>
      <c r="AZ72" s="838"/>
      <c r="BA72" s="838"/>
      <c r="BB72" s="838"/>
      <c r="BC72" s="838"/>
      <c r="BD72" s="839"/>
      <c r="BE72" s="240"/>
      <c r="BF72" s="240"/>
      <c r="BG72" s="240"/>
      <c r="BH72" s="240"/>
      <c r="BI72" s="240"/>
      <c r="BJ72" s="240"/>
      <c r="BK72" s="240"/>
      <c r="BL72" s="240"/>
      <c r="BM72" s="240"/>
      <c r="BN72" s="240"/>
      <c r="BO72" s="240"/>
      <c r="BP72" s="240"/>
      <c r="BQ72" s="237">
        <v>66</v>
      </c>
      <c r="BR72" s="242"/>
      <c r="BS72" s="867"/>
      <c r="BT72" s="868"/>
      <c r="BU72" s="868"/>
      <c r="BV72" s="868"/>
      <c r="BW72" s="868"/>
      <c r="BX72" s="868"/>
      <c r="BY72" s="868"/>
      <c r="BZ72" s="868"/>
      <c r="CA72" s="868"/>
      <c r="CB72" s="868"/>
      <c r="CC72" s="868"/>
      <c r="CD72" s="868"/>
      <c r="CE72" s="868"/>
      <c r="CF72" s="868"/>
      <c r="CG72" s="873"/>
      <c r="CH72" s="870"/>
      <c r="CI72" s="871"/>
      <c r="CJ72" s="871"/>
      <c r="CK72" s="871"/>
      <c r="CL72" s="872"/>
      <c r="CM72" s="870"/>
      <c r="CN72" s="871"/>
      <c r="CO72" s="871"/>
      <c r="CP72" s="871"/>
      <c r="CQ72" s="872"/>
      <c r="CR72" s="870"/>
      <c r="CS72" s="871"/>
      <c r="CT72" s="871"/>
      <c r="CU72" s="871"/>
      <c r="CV72" s="872"/>
      <c r="CW72" s="870"/>
      <c r="CX72" s="871"/>
      <c r="CY72" s="871"/>
      <c r="CZ72" s="871"/>
      <c r="DA72" s="872"/>
      <c r="DB72" s="870"/>
      <c r="DC72" s="871"/>
      <c r="DD72" s="871"/>
      <c r="DE72" s="871"/>
      <c r="DF72" s="872"/>
      <c r="DG72" s="870"/>
      <c r="DH72" s="871"/>
      <c r="DI72" s="871"/>
      <c r="DJ72" s="871"/>
      <c r="DK72" s="872"/>
      <c r="DL72" s="870"/>
      <c r="DM72" s="871"/>
      <c r="DN72" s="871"/>
      <c r="DO72" s="871"/>
      <c r="DP72" s="872"/>
      <c r="DQ72" s="870"/>
      <c r="DR72" s="871"/>
      <c r="DS72" s="871"/>
      <c r="DT72" s="871"/>
      <c r="DU72" s="872"/>
      <c r="DV72" s="867"/>
      <c r="DW72" s="868"/>
      <c r="DX72" s="868"/>
      <c r="DY72" s="868"/>
      <c r="DZ72" s="869"/>
      <c r="EA72" s="228"/>
    </row>
    <row r="73" spans="1:131" ht="26.25" customHeight="1" x14ac:dyDescent="0.15">
      <c r="A73" s="237">
        <v>6</v>
      </c>
      <c r="B73" s="881"/>
      <c r="C73" s="882"/>
      <c r="D73" s="882"/>
      <c r="E73" s="882"/>
      <c r="F73" s="882"/>
      <c r="G73" s="882"/>
      <c r="H73" s="882"/>
      <c r="I73" s="882"/>
      <c r="J73" s="882"/>
      <c r="K73" s="882"/>
      <c r="L73" s="882"/>
      <c r="M73" s="882"/>
      <c r="N73" s="882"/>
      <c r="O73" s="882"/>
      <c r="P73" s="883"/>
      <c r="Q73" s="884"/>
      <c r="R73" s="841"/>
      <c r="S73" s="841"/>
      <c r="T73" s="841"/>
      <c r="U73" s="841"/>
      <c r="V73" s="841"/>
      <c r="W73" s="841"/>
      <c r="X73" s="841"/>
      <c r="Y73" s="841"/>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1"/>
      <c r="AY73" s="841"/>
      <c r="AZ73" s="838"/>
      <c r="BA73" s="838"/>
      <c r="BB73" s="838"/>
      <c r="BC73" s="838"/>
      <c r="BD73" s="839"/>
      <c r="BE73" s="240"/>
      <c r="BF73" s="240"/>
      <c r="BG73" s="240"/>
      <c r="BH73" s="240"/>
      <c r="BI73" s="240"/>
      <c r="BJ73" s="240"/>
      <c r="BK73" s="240"/>
      <c r="BL73" s="240"/>
      <c r="BM73" s="240"/>
      <c r="BN73" s="240"/>
      <c r="BO73" s="240"/>
      <c r="BP73" s="240"/>
      <c r="BQ73" s="237">
        <v>67</v>
      </c>
      <c r="BR73" s="242"/>
      <c r="BS73" s="867"/>
      <c r="BT73" s="868"/>
      <c r="BU73" s="868"/>
      <c r="BV73" s="868"/>
      <c r="BW73" s="868"/>
      <c r="BX73" s="868"/>
      <c r="BY73" s="868"/>
      <c r="BZ73" s="868"/>
      <c r="CA73" s="868"/>
      <c r="CB73" s="868"/>
      <c r="CC73" s="868"/>
      <c r="CD73" s="868"/>
      <c r="CE73" s="868"/>
      <c r="CF73" s="868"/>
      <c r="CG73" s="873"/>
      <c r="CH73" s="870"/>
      <c r="CI73" s="871"/>
      <c r="CJ73" s="871"/>
      <c r="CK73" s="871"/>
      <c r="CL73" s="872"/>
      <c r="CM73" s="870"/>
      <c r="CN73" s="871"/>
      <c r="CO73" s="871"/>
      <c r="CP73" s="871"/>
      <c r="CQ73" s="872"/>
      <c r="CR73" s="870"/>
      <c r="CS73" s="871"/>
      <c r="CT73" s="871"/>
      <c r="CU73" s="871"/>
      <c r="CV73" s="872"/>
      <c r="CW73" s="870"/>
      <c r="CX73" s="871"/>
      <c r="CY73" s="871"/>
      <c r="CZ73" s="871"/>
      <c r="DA73" s="872"/>
      <c r="DB73" s="870"/>
      <c r="DC73" s="871"/>
      <c r="DD73" s="871"/>
      <c r="DE73" s="871"/>
      <c r="DF73" s="872"/>
      <c r="DG73" s="870"/>
      <c r="DH73" s="871"/>
      <c r="DI73" s="871"/>
      <c r="DJ73" s="871"/>
      <c r="DK73" s="872"/>
      <c r="DL73" s="870"/>
      <c r="DM73" s="871"/>
      <c r="DN73" s="871"/>
      <c r="DO73" s="871"/>
      <c r="DP73" s="872"/>
      <c r="DQ73" s="870"/>
      <c r="DR73" s="871"/>
      <c r="DS73" s="871"/>
      <c r="DT73" s="871"/>
      <c r="DU73" s="872"/>
      <c r="DV73" s="867"/>
      <c r="DW73" s="868"/>
      <c r="DX73" s="868"/>
      <c r="DY73" s="868"/>
      <c r="DZ73" s="869"/>
      <c r="EA73" s="228"/>
    </row>
    <row r="74" spans="1:131" ht="26.25" customHeight="1" x14ac:dyDescent="0.15">
      <c r="A74" s="237">
        <v>7</v>
      </c>
      <c r="B74" s="881"/>
      <c r="C74" s="882"/>
      <c r="D74" s="882"/>
      <c r="E74" s="882"/>
      <c r="F74" s="882"/>
      <c r="G74" s="882"/>
      <c r="H74" s="882"/>
      <c r="I74" s="882"/>
      <c r="J74" s="882"/>
      <c r="K74" s="882"/>
      <c r="L74" s="882"/>
      <c r="M74" s="882"/>
      <c r="N74" s="882"/>
      <c r="O74" s="882"/>
      <c r="P74" s="883"/>
      <c r="Q74" s="884"/>
      <c r="R74" s="841"/>
      <c r="S74" s="841"/>
      <c r="T74" s="841"/>
      <c r="U74" s="841"/>
      <c r="V74" s="841"/>
      <c r="W74" s="841"/>
      <c r="X74" s="841"/>
      <c r="Y74" s="841"/>
      <c r="Z74" s="841"/>
      <c r="AA74" s="841"/>
      <c r="AB74" s="841"/>
      <c r="AC74" s="841"/>
      <c r="AD74" s="841"/>
      <c r="AE74" s="841"/>
      <c r="AF74" s="841"/>
      <c r="AG74" s="841"/>
      <c r="AH74" s="841"/>
      <c r="AI74" s="841"/>
      <c r="AJ74" s="841"/>
      <c r="AK74" s="841"/>
      <c r="AL74" s="841"/>
      <c r="AM74" s="841"/>
      <c r="AN74" s="841"/>
      <c r="AO74" s="841"/>
      <c r="AP74" s="841"/>
      <c r="AQ74" s="841"/>
      <c r="AR74" s="841"/>
      <c r="AS74" s="841"/>
      <c r="AT74" s="841"/>
      <c r="AU74" s="841"/>
      <c r="AV74" s="841"/>
      <c r="AW74" s="841"/>
      <c r="AX74" s="841"/>
      <c r="AY74" s="841"/>
      <c r="AZ74" s="838"/>
      <c r="BA74" s="838"/>
      <c r="BB74" s="838"/>
      <c r="BC74" s="838"/>
      <c r="BD74" s="839"/>
      <c r="BE74" s="240"/>
      <c r="BF74" s="240"/>
      <c r="BG74" s="240"/>
      <c r="BH74" s="240"/>
      <c r="BI74" s="240"/>
      <c r="BJ74" s="240"/>
      <c r="BK74" s="240"/>
      <c r="BL74" s="240"/>
      <c r="BM74" s="240"/>
      <c r="BN74" s="240"/>
      <c r="BO74" s="240"/>
      <c r="BP74" s="240"/>
      <c r="BQ74" s="237">
        <v>68</v>
      </c>
      <c r="BR74" s="242"/>
      <c r="BS74" s="867"/>
      <c r="BT74" s="868"/>
      <c r="BU74" s="868"/>
      <c r="BV74" s="868"/>
      <c r="BW74" s="868"/>
      <c r="BX74" s="868"/>
      <c r="BY74" s="868"/>
      <c r="BZ74" s="868"/>
      <c r="CA74" s="868"/>
      <c r="CB74" s="868"/>
      <c r="CC74" s="868"/>
      <c r="CD74" s="868"/>
      <c r="CE74" s="868"/>
      <c r="CF74" s="868"/>
      <c r="CG74" s="873"/>
      <c r="CH74" s="870"/>
      <c r="CI74" s="871"/>
      <c r="CJ74" s="871"/>
      <c r="CK74" s="871"/>
      <c r="CL74" s="872"/>
      <c r="CM74" s="870"/>
      <c r="CN74" s="871"/>
      <c r="CO74" s="871"/>
      <c r="CP74" s="871"/>
      <c r="CQ74" s="872"/>
      <c r="CR74" s="870"/>
      <c r="CS74" s="871"/>
      <c r="CT74" s="871"/>
      <c r="CU74" s="871"/>
      <c r="CV74" s="872"/>
      <c r="CW74" s="870"/>
      <c r="CX74" s="871"/>
      <c r="CY74" s="871"/>
      <c r="CZ74" s="871"/>
      <c r="DA74" s="872"/>
      <c r="DB74" s="870"/>
      <c r="DC74" s="871"/>
      <c r="DD74" s="871"/>
      <c r="DE74" s="871"/>
      <c r="DF74" s="872"/>
      <c r="DG74" s="870"/>
      <c r="DH74" s="871"/>
      <c r="DI74" s="871"/>
      <c r="DJ74" s="871"/>
      <c r="DK74" s="872"/>
      <c r="DL74" s="870"/>
      <c r="DM74" s="871"/>
      <c r="DN74" s="871"/>
      <c r="DO74" s="871"/>
      <c r="DP74" s="872"/>
      <c r="DQ74" s="870"/>
      <c r="DR74" s="871"/>
      <c r="DS74" s="871"/>
      <c r="DT74" s="871"/>
      <c r="DU74" s="872"/>
      <c r="DV74" s="867"/>
      <c r="DW74" s="868"/>
      <c r="DX74" s="868"/>
      <c r="DY74" s="868"/>
      <c r="DZ74" s="869"/>
      <c r="EA74" s="228"/>
    </row>
    <row r="75" spans="1:131" ht="26.25" customHeight="1" x14ac:dyDescent="0.15">
      <c r="A75" s="237">
        <v>8</v>
      </c>
      <c r="B75" s="881"/>
      <c r="C75" s="882"/>
      <c r="D75" s="882"/>
      <c r="E75" s="882"/>
      <c r="F75" s="882"/>
      <c r="G75" s="882"/>
      <c r="H75" s="882"/>
      <c r="I75" s="882"/>
      <c r="J75" s="882"/>
      <c r="K75" s="882"/>
      <c r="L75" s="882"/>
      <c r="M75" s="882"/>
      <c r="N75" s="882"/>
      <c r="O75" s="882"/>
      <c r="P75" s="883"/>
      <c r="Q75" s="885"/>
      <c r="R75" s="886"/>
      <c r="S75" s="886"/>
      <c r="T75" s="886"/>
      <c r="U75" s="840"/>
      <c r="V75" s="887"/>
      <c r="W75" s="886"/>
      <c r="X75" s="886"/>
      <c r="Y75" s="886"/>
      <c r="Z75" s="840"/>
      <c r="AA75" s="887"/>
      <c r="AB75" s="886"/>
      <c r="AC75" s="886"/>
      <c r="AD75" s="886"/>
      <c r="AE75" s="840"/>
      <c r="AF75" s="887"/>
      <c r="AG75" s="886"/>
      <c r="AH75" s="886"/>
      <c r="AI75" s="886"/>
      <c r="AJ75" s="840"/>
      <c r="AK75" s="887"/>
      <c r="AL75" s="886"/>
      <c r="AM75" s="886"/>
      <c r="AN75" s="886"/>
      <c r="AO75" s="840"/>
      <c r="AP75" s="887"/>
      <c r="AQ75" s="886"/>
      <c r="AR75" s="886"/>
      <c r="AS75" s="886"/>
      <c r="AT75" s="840"/>
      <c r="AU75" s="887"/>
      <c r="AV75" s="886"/>
      <c r="AW75" s="886"/>
      <c r="AX75" s="886"/>
      <c r="AY75" s="840"/>
      <c r="AZ75" s="838"/>
      <c r="BA75" s="838"/>
      <c r="BB75" s="838"/>
      <c r="BC75" s="838"/>
      <c r="BD75" s="839"/>
      <c r="BE75" s="240"/>
      <c r="BF75" s="240"/>
      <c r="BG75" s="240"/>
      <c r="BH75" s="240"/>
      <c r="BI75" s="240"/>
      <c r="BJ75" s="240"/>
      <c r="BK75" s="240"/>
      <c r="BL75" s="240"/>
      <c r="BM75" s="240"/>
      <c r="BN75" s="240"/>
      <c r="BO75" s="240"/>
      <c r="BP75" s="240"/>
      <c r="BQ75" s="237">
        <v>69</v>
      </c>
      <c r="BR75" s="242"/>
      <c r="BS75" s="867"/>
      <c r="BT75" s="868"/>
      <c r="BU75" s="868"/>
      <c r="BV75" s="868"/>
      <c r="BW75" s="868"/>
      <c r="BX75" s="868"/>
      <c r="BY75" s="868"/>
      <c r="BZ75" s="868"/>
      <c r="CA75" s="868"/>
      <c r="CB75" s="868"/>
      <c r="CC75" s="868"/>
      <c r="CD75" s="868"/>
      <c r="CE75" s="868"/>
      <c r="CF75" s="868"/>
      <c r="CG75" s="873"/>
      <c r="CH75" s="870"/>
      <c r="CI75" s="871"/>
      <c r="CJ75" s="871"/>
      <c r="CK75" s="871"/>
      <c r="CL75" s="872"/>
      <c r="CM75" s="870"/>
      <c r="CN75" s="871"/>
      <c r="CO75" s="871"/>
      <c r="CP75" s="871"/>
      <c r="CQ75" s="872"/>
      <c r="CR75" s="870"/>
      <c r="CS75" s="871"/>
      <c r="CT75" s="871"/>
      <c r="CU75" s="871"/>
      <c r="CV75" s="872"/>
      <c r="CW75" s="870"/>
      <c r="CX75" s="871"/>
      <c r="CY75" s="871"/>
      <c r="CZ75" s="871"/>
      <c r="DA75" s="872"/>
      <c r="DB75" s="870"/>
      <c r="DC75" s="871"/>
      <c r="DD75" s="871"/>
      <c r="DE75" s="871"/>
      <c r="DF75" s="872"/>
      <c r="DG75" s="870"/>
      <c r="DH75" s="871"/>
      <c r="DI75" s="871"/>
      <c r="DJ75" s="871"/>
      <c r="DK75" s="872"/>
      <c r="DL75" s="870"/>
      <c r="DM75" s="871"/>
      <c r="DN75" s="871"/>
      <c r="DO75" s="871"/>
      <c r="DP75" s="872"/>
      <c r="DQ75" s="870"/>
      <c r="DR75" s="871"/>
      <c r="DS75" s="871"/>
      <c r="DT75" s="871"/>
      <c r="DU75" s="872"/>
      <c r="DV75" s="867"/>
      <c r="DW75" s="868"/>
      <c r="DX75" s="868"/>
      <c r="DY75" s="868"/>
      <c r="DZ75" s="869"/>
      <c r="EA75" s="228"/>
    </row>
    <row r="76" spans="1:131" ht="26.25" customHeight="1" x14ac:dyDescent="0.15">
      <c r="A76" s="237">
        <v>9</v>
      </c>
      <c r="B76" s="881"/>
      <c r="C76" s="882"/>
      <c r="D76" s="882"/>
      <c r="E76" s="882"/>
      <c r="F76" s="882"/>
      <c r="G76" s="882"/>
      <c r="H76" s="882"/>
      <c r="I76" s="882"/>
      <c r="J76" s="882"/>
      <c r="K76" s="882"/>
      <c r="L76" s="882"/>
      <c r="M76" s="882"/>
      <c r="N76" s="882"/>
      <c r="O76" s="882"/>
      <c r="P76" s="883"/>
      <c r="Q76" s="885"/>
      <c r="R76" s="886"/>
      <c r="S76" s="886"/>
      <c r="T76" s="886"/>
      <c r="U76" s="840"/>
      <c r="V76" s="887"/>
      <c r="W76" s="886"/>
      <c r="X76" s="886"/>
      <c r="Y76" s="886"/>
      <c r="Z76" s="840"/>
      <c r="AA76" s="887"/>
      <c r="AB76" s="886"/>
      <c r="AC76" s="886"/>
      <c r="AD76" s="886"/>
      <c r="AE76" s="840"/>
      <c r="AF76" s="887"/>
      <c r="AG76" s="886"/>
      <c r="AH76" s="886"/>
      <c r="AI76" s="886"/>
      <c r="AJ76" s="840"/>
      <c r="AK76" s="887"/>
      <c r="AL76" s="886"/>
      <c r="AM76" s="886"/>
      <c r="AN76" s="886"/>
      <c r="AO76" s="840"/>
      <c r="AP76" s="887"/>
      <c r="AQ76" s="886"/>
      <c r="AR76" s="886"/>
      <c r="AS76" s="886"/>
      <c r="AT76" s="840"/>
      <c r="AU76" s="887"/>
      <c r="AV76" s="886"/>
      <c r="AW76" s="886"/>
      <c r="AX76" s="886"/>
      <c r="AY76" s="840"/>
      <c r="AZ76" s="838"/>
      <c r="BA76" s="838"/>
      <c r="BB76" s="838"/>
      <c r="BC76" s="838"/>
      <c r="BD76" s="839"/>
      <c r="BE76" s="240"/>
      <c r="BF76" s="240"/>
      <c r="BG76" s="240"/>
      <c r="BH76" s="240"/>
      <c r="BI76" s="240"/>
      <c r="BJ76" s="240"/>
      <c r="BK76" s="240"/>
      <c r="BL76" s="240"/>
      <c r="BM76" s="240"/>
      <c r="BN76" s="240"/>
      <c r="BO76" s="240"/>
      <c r="BP76" s="240"/>
      <c r="BQ76" s="237">
        <v>70</v>
      </c>
      <c r="BR76" s="242"/>
      <c r="BS76" s="867"/>
      <c r="BT76" s="868"/>
      <c r="BU76" s="868"/>
      <c r="BV76" s="868"/>
      <c r="BW76" s="868"/>
      <c r="BX76" s="868"/>
      <c r="BY76" s="868"/>
      <c r="BZ76" s="868"/>
      <c r="CA76" s="868"/>
      <c r="CB76" s="868"/>
      <c r="CC76" s="868"/>
      <c r="CD76" s="868"/>
      <c r="CE76" s="868"/>
      <c r="CF76" s="868"/>
      <c r="CG76" s="873"/>
      <c r="CH76" s="870"/>
      <c r="CI76" s="871"/>
      <c r="CJ76" s="871"/>
      <c r="CK76" s="871"/>
      <c r="CL76" s="872"/>
      <c r="CM76" s="870"/>
      <c r="CN76" s="871"/>
      <c r="CO76" s="871"/>
      <c r="CP76" s="871"/>
      <c r="CQ76" s="872"/>
      <c r="CR76" s="870"/>
      <c r="CS76" s="871"/>
      <c r="CT76" s="871"/>
      <c r="CU76" s="871"/>
      <c r="CV76" s="872"/>
      <c r="CW76" s="870"/>
      <c r="CX76" s="871"/>
      <c r="CY76" s="871"/>
      <c r="CZ76" s="871"/>
      <c r="DA76" s="872"/>
      <c r="DB76" s="870"/>
      <c r="DC76" s="871"/>
      <c r="DD76" s="871"/>
      <c r="DE76" s="871"/>
      <c r="DF76" s="872"/>
      <c r="DG76" s="870"/>
      <c r="DH76" s="871"/>
      <c r="DI76" s="871"/>
      <c r="DJ76" s="871"/>
      <c r="DK76" s="872"/>
      <c r="DL76" s="870"/>
      <c r="DM76" s="871"/>
      <c r="DN76" s="871"/>
      <c r="DO76" s="871"/>
      <c r="DP76" s="872"/>
      <c r="DQ76" s="870"/>
      <c r="DR76" s="871"/>
      <c r="DS76" s="871"/>
      <c r="DT76" s="871"/>
      <c r="DU76" s="872"/>
      <c r="DV76" s="867"/>
      <c r="DW76" s="868"/>
      <c r="DX76" s="868"/>
      <c r="DY76" s="868"/>
      <c r="DZ76" s="869"/>
      <c r="EA76" s="228"/>
    </row>
    <row r="77" spans="1:131" ht="26.25" customHeight="1" x14ac:dyDescent="0.15">
      <c r="A77" s="237">
        <v>10</v>
      </c>
      <c r="B77" s="881"/>
      <c r="C77" s="882"/>
      <c r="D77" s="882"/>
      <c r="E77" s="882"/>
      <c r="F77" s="882"/>
      <c r="G77" s="882"/>
      <c r="H77" s="882"/>
      <c r="I77" s="882"/>
      <c r="J77" s="882"/>
      <c r="K77" s="882"/>
      <c r="L77" s="882"/>
      <c r="M77" s="882"/>
      <c r="N77" s="882"/>
      <c r="O77" s="882"/>
      <c r="P77" s="883"/>
      <c r="Q77" s="885"/>
      <c r="R77" s="886"/>
      <c r="S77" s="886"/>
      <c r="T77" s="886"/>
      <c r="U77" s="840"/>
      <c r="V77" s="887"/>
      <c r="W77" s="886"/>
      <c r="X77" s="886"/>
      <c r="Y77" s="886"/>
      <c r="Z77" s="840"/>
      <c r="AA77" s="887"/>
      <c r="AB77" s="886"/>
      <c r="AC77" s="886"/>
      <c r="AD77" s="886"/>
      <c r="AE77" s="840"/>
      <c r="AF77" s="887"/>
      <c r="AG77" s="886"/>
      <c r="AH77" s="886"/>
      <c r="AI77" s="886"/>
      <c r="AJ77" s="840"/>
      <c r="AK77" s="887"/>
      <c r="AL77" s="886"/>
      <c r="AM77" s="886"/>
      <c r="AN77" s="886"/>
      <c r="AO77" s="840"/>
      <c r="AP77" s="887"/>
      <c r="AQ77" s="886"/>
      <c r="AR77" s="886"/>
      <c r="AS77" s="886"/>
      <c r="AT77" s="840"/>
      <c r="AU77" s="887"/>
      <c r="AV77" s="886"/>
      <c r="AW77" s="886"/>
      <c r="AX77" s="886"/>
      <c r="AY77" s="840"/>
      <c r="AZ77" s="838"/>
      <c r="BA77" s="838"/>
      <c r="BB77" s="838"/>
      <c r="BC77" s="838"/>
      <c r="BD77" s="839"/>
      <c r="BE77" s="240"/>
      <c r="BF77" s="240"/>
      <c r="BG77" s="240"/>
      <c r="BH77" s="240"/>
      <c r="BI77" s="240"/>
      <c r="BJ77" s="240"/>
      <c r="BK77" s="240"/>
      <c r="BL77" s="240"/>
      <c r="BM77" s="240"/>
      <c r="BN77" s="240"/>
      <c r="BO77" s="240"/>
      <c r="BP77" s="240"/>
      <c r="BQ77" s="237">
        <v>71</v>
      </c>
      <c r="BR77" s="242"/>
      <c r="BS77" s="867"/>
      <c r="BT77" s="868"/>
      <c r="BU77" s="868"/>
      <c r="BV77" s="868"/>
      <c r="BW77" s="868"/>
      <c r="BX77" s="868"/>
      <c r="BY77" s="868"/>
      <c r="BZ77" s="868"/>
      <c r="CA77" s="868"/>
      <c r="CB77" s="868"/>
      <c r="CC77" s="868"/>
      <c r="CD77" s="868"/>
      <c r="CE77" s="868"/>
      <c r="CF77" s="868"/>
      <c r="CG77" s="873"/>
      <c r="CH77" s="870"/>
      <c r="CI77" s="871"/>
      <c r="CJ77" s="871"/>
      <c r="CK77" s="871"/>
      <c r="CL77" s="872"/>
      <c r="CM77" s="870"/>
      <c r="CN77" s="871"/>
      <c r="CO77" s="871"/>
      <c r="CP77" s="871"/>
      <c r="CQ77" s="872"/>
      <c r="CR77" s="870"/>
      <c r="CS77" s="871"/>
      <c r="CT77" s="871"/>
      <c r="CU77" s="871"/>
      <c r="CV77" s="872"/>
      <c r="CW77" s="870"/>
      <c r="CX77" s="871"/>
      <c r="CY77" s="871"/>
      <c r="CZ77" s="871"/>
      <c r="DA77" s="872"/>
      <c r="DB77" s="870"/>
      <c r="DC77" s="871"/>
      <c r="DD77" s="871"/>
      <c r="DE77" s="871"/>
      <c r="DF77" s="872"/>
      <c r="DG77" s="870"/>
      <c r="DH77" s="871"/>
      <c r="DI77" s="871"/>
      <c r="DJ77" s="871"/>
      <c r="DK77" s="872"/>
      <c r="DL77" s="870"/>
      <c r="DM77" s="871"/>
      <c r="DN77" s="871"/>
      <c r="DO77" s="871"/>
      <c r="DP77" s="872"/>
      <c r="DQ77" s="870"/>
      <c r="DR77" s="871"/>
      <c r="DS77" s="871"/>
      <c r="DT77" s="871"/>
      <c r="DU77" s="872"/>
      <c r="DV77" s="867"/>
      <c r="DW77" s="868"/>
      <c r="DX77" s="868"/>
      <c r="DY77" s="868"/>
      <c r="DZ77" s="869"/>
      <c r="EA77" s="228"/>
    </row>
    <row r="78" spans="1:131" ht="26.25" customHeight="1" x14ac:dyDescent="0.15">
      <c r="A78" s="237">
        <v>11</v>
      </c>
      <c r="B78" s="881"/>
      <c r="C78" s="882"/>
      <c r="D78" s="882"/>
      <c r="E78" s="882"/>
      <c r="F78" s="882"/>
      <c r="G78" s="882"/>
      <c r="H78" s="882"/>
      <c r="I78" s="882"/>
      <c r="J78" s="882"/>
      <c r="K78" s="882"/>
      <c r="L78" s="882"/>
      <c r="M78" s="882"/>
      <c r="N78" s="882"/>
      <c r="O78" s="882"/>
      <c r="P78" s="883"/>
      <c r="Q78" s="884"/>
      <c r="R78" s="841"/>
      <c r="S78" s="841"/>
      <c r="T78" s="841"/>
      <c r="U78" s="841"/>
      <c r="V78" s="841"/>
      <c r="W78" s="841"/>
      <c r="X78" s="841"/>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1"/>
      <c r="AY78" s="841"/>
      <c r="AZ78" s="838"/>
      <c r="BA78" s="838"/>
      <c r="BB78" s="838"/>
      <c r="BC78" s="838"/>
      <c r="BD78" s="839"/>
      <c r="BE78" s="240"/>
      <c r="BF78" s="240"/>
      <c r="BG78" s="240"/>
      <c r="BH78" s="240"/>
      <c r="BI78" s="240"/>
      <c r="BJ78" s="228"/>
      <c r="BK78" s="228"/>
      <c r="BL78" s="228"/>
      <c r="BM78" s="228"/>
      <c r="BN78" s="228"/>
      <c r="BO78" s="240"/>
      <c r="BP78" s="240"/>
      <c r="BQ78" s="237">
        <v>72</v>
      </c>
      <c r="BR78" s="242"/>
      <c r="BS78" s="867"/>
      <c r="BT78" s="868"/>
      <c r="BU78" s="868"/>
      <c r="BV78" s="868"/>
      <c r="BW78" s="868"/>
      <c r="BX78" s="868"/>
      <c r="BY78" s="868"/>
      <c r="BZ78" s="868"/>
      <c r="CA78" s="868"/>
      <c r="CB78" s="868"/>
      <c r="CC78" s="868"/>
      <c r="CD78" s="868"/>
      <c r="CE78" s="868"/>
      <c r="CF78" s="868"/>
      <c r="CG78" s="873"/>
      <c r="CH78" s="870"/>
      <c r="CI78" s="871"/>
      <c r="CJ78" s="871"/>
      <c r="CK78" s="871"/>
      <c r="CL78" s="872"/>
      <c r="CM78" s="870"/>
      <c r="CN78" s="871"/>
      <c r="CO78" s="871"/>
      <c r="CP78" s="871"/>
      <c r="CQ78" s="872"/>
      <c r="CR78" s="870"/>
      <c r="CS78" s="871"/>
      <c r="CT78" s="871"/>
      <c r="CU78" s="871"/>
      <c r="CV78" s="872"/>
      <c r="CW78" s="870"/>
      <c r="CX78" s="871"/>
      <c r="CY78" s="871"/>
      <c r="CZ78" s="871"/>
      <c r="DA78" s="872"/>
      <c r="DB78" s="870"/>
      <c r="DC78" s="871"/>
      <c r="DD78" s="871"/>
      <c r="DE78" s="871"/>
      <c r="DF78" s="872"/>
      <c r="DG78" s="870"/>
      <c r="DH78" s="871"/>
      <c r="DI78" s="871"/>
      <c r="DJ78" s="871"/>
      <c r="DK78" s="872"/>
      <c r="DL78" s="870"/>
      <c r="DM78" s="871"/>
      <c r="DN78" s="871"/>
      <c r="DO78" s="871"/>
      <c r="DP78" s="872"/>
      <c r="DQ78" s="870"/>
      <c r="DR78" s="871"/>
      <c r="DS78" s="871"/>
      <c r="DT78" s="871"/>
      <c r="DU78" s="872"/>
      <c r="DV78" s="867"/>
      <c r="DW78" s="868"/>
      <c r="DX78" s="868"/>
      <c r="DY78" s="868"/>
      <c r="DZ78" s="869"/>
      <c r="EA78" s="228"/>
    </row>
    <row r="79" spans="1:131" ht="26.25" customHeight="1" x14ac:dyDescent="0.15">
      <c r="A79" s="237">
        <v>12</v>
      </c>
      <c r="B79" s="881"/>
      <c r="C79" s="882"/>
      <c r="D79" s="882"/>
      <c r="E79" s="882"/>
      <c r="F79" s="882"/>
      <c r="G79" s="882"/>
      <c r="H79" s="882"/>
      <c r="I79" s="882"/>
      <c r="J79" s="882"/>
      <c r="K79" s="882"/>
      <c r="L79" s="882"/>
      <c r="M79" s="882"/>
      <c r="N79" s="882"/>
      <c r="O79" s="882"/>
      <c r="P79" s="883"/>
      <c r="Q79" s="884"/>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841"/>
      <c r="AP79" s="841"/>
      <c r="AQ79" s="841"/>
      <c r="AR79" s="841"/>
      <c r="AS79" s="841"/>
      <c r="AT79" s="841"/>
      <c r="AU79" s="841"/>
      <c r="AV79" s="841"/>
      <c r="AW79" s="841"/>
      <c r="AX79" s="841"/>
      <c r="AY79" s="841"/>
      <c r="AZ79" s="838"/>
      <c r="BA79" s="838"/>
      <c r="BB79" s="838"/>
      <c r="BC79" s="838"/>
      <c r="BD79" s="839"/>
      <c r="BE79" s="240"/>
      <c r="BF79" s="240"/>
      <c r="BG79" s="240"/>
      <c r="BH79" s="240"/>
      <c r="BI79" s="240"/>
      <c r="BJ79" s="228"/>
      <c r="BK79" s="228"/>
      <c r="BL79" s="228"/>
      <c r="BM79" s="228"/>
      <c r="BN79" s="228"/>
      <c r="BO79" s="240"/>
      <c r="BP79" s="240"/>
      <c r="BQ79" s="237">
        <v>73</v>
      </c>
      <c r="BR79" s="242"/>
      <c r="BS79" s="867"/>
      <c r="BT79" s="868"/>
      <c r="BU79" s="868"/>
      <c r="BV79" s="868"/>
      <c r="BW79" s="868"/>
      <c r="BX79" s="868"/>
      <c r="BY79" s="868"/>
      <c r="BZ79" s="868"/>
      <c r="CA79" s="868"/>
      <c r="CB79" s="868"/>
      <c r="CC79" s="868"/>
      <c r="CD79" s="868"/>
      <c r="CE79" s="868"/>
      <c r="CF79" s="868"/>
      <c r="CG79" s="873"/>
      <c r="CH79" s="870"/>
      <c r="CI79" s="871"/>
      <c r="CJ79" s="871"/>
      <c r="CK79" s="871"/>
      <c r="CL79" s="872"/>
      <c r="CM79" s="870"/>
      <c r="CN79" s="871"/>
      <c r="CO79" s="871"/>
      <c r="CP79" s="871"/>
      <c r="CQ79" s="872"/>
      <c r="CR79" s="870"/>
      <c r="CS79" s="871"/>
      <c r="CT79" s="871"/>
      <c r="CU79" s="871"/>
      <c r="CV79" s="872"/>
      <c r="CW79" s="870"/>
      <c r="CX79" s="871"/>
      <c r="CY79" s="871"/>
      <c r="CZ79" s="871"/>
      <c r="DA79" s="872"/>
      <c r="DB79" s="870"/>
      <c r="DC79" s="871"/>
      <c r="DD79" s="871"/>
      <c r="DE79" s="871"/>
      <c r="DF79" s="872"/>
      <c r="DG79" s="870"/>
      <c r="DH79" s="871"/>
      <c r="DI79" s="871"/>
      <c r="DJ79" s="871"/>
      <c r="DK79" s="872"/>
      <c r="DL79" s="870"/>
      <c r="DM79" s="871"/>
      <c r="DN79" s="871"/>
      <c r="DO79" s="871"/>
      <c r="DP79" s="872"/>
      <c r="DQ79" s="870"/>
      <c r="DR79" s="871"/>
      <c r="DS79" s="871"/>
      <c r="DT79" s="871"/>
      <c r="DU79" s="872"/>
      <c r="DV79" s="867"/>
      <c r="DW79" s="868"/>
      <c r="DX79" s="868"/>
      <c r="DY79" s="868"/>
      <c r="DZ79" s="869"/>
      <c r="EA79" s="228"/>
    </row>
    <row r="80" spans="1:131" ht="26.25" customHeight="1" x14ac:dyDescent="0.15">
      <c r="A80" s="237">
        <v>13</v>
      </c>
      <c r="B80" s="881"/>
      <c r="C80" s="882"/>
      <c r="D80" s="882"/>
      <c r="E80" s="882"/>
      <c r="F80" s="882"/>
      <c r="G80" s="882"/>
      <c r="H80" s="882"/>
      <c r="I80" s="882"/>
      <c r="J80" s="882"/>
      <c r="K80" s="882"/>
      <c r="L80" s="882"/>
      <c r="M80" s="882"/>
      <c r="N80" s="882"/>
      <c r="O80" s="882"/>
      <c r="P80" s="883"/>
      <c r="Q80" s="884"/>
      <c r="R80" s="841"/>
      <c r="S80" s="841"/>
      <c r="T80" s="841"/>
      <c r="U80" s="841"/>
      <c r="V80" s="841"/>
      <c r="W80" s="841"/>
      <c r="X80" s="841"/>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1"/>
      <c r="AY80" s="841"/>
      <c r="AZ80" s="838"/>
      <c r="BA80" s="838"/>
      <c r="BB80" s="838"/>
      <c r="BC80" s="838"/>
      <c r="BD80" s="839"/>
      <c r="BE80" s="240"/>
      <c r="BF80" s="240"/>
      <c r="BG80" s="240"/>
      <c r="BH80" s="240"/>
      <c r="BI80" s="240"/>
      <c r="BJ80" s="240"/>
      <c r="BK80" s="240"/>
      <c r="BL80" s="240"/>
      <c r="BM80" s="240"/>
      <c r="BN80" s="240"/>
      <c r="BO80" s="240"/>
      <c r="BP80" s="240"/>
      <c r="BQ80" s="237">
        <v>74</v>
      </c>
      <c r="BR80" s="242"/>
      <c r="BS80" s="867"/>
      <c r="BT80" s="868"/>
      <c r="BU80" s="868"/>
      <c r="BV80" s="868"/>
      <c r="BW80" s="868"/>
      <c r="BX80" s="868"/>
      <c r="BY80" s="868"/>
      <c r="BZ80" s="868"/>
      <c r="CA80" s="868"/>
      <c r="CB80" s="868"/>
      <c r="CC80" s="868"/>
      <c r="CD80" s="868"/>
      <c r="CE80" s="868"/>
      <c r="CF80" s="868"/>
      <c r="CG80" s="873"/>
      <c r="CH80" s="870"/>
      <c r="CI80" s="871"/>
      <c r="CJ80" s="871"/>
      <c r="CK80" s="871"/>
      <c r="CL80" s="872"/>
      <c r="CM80" s="870"/>
      <c r="CN80" s="871"/>
      <c r="CO80" s="871"/>
      <c r="CP80" s="871"/>
      <c r="CQ80" s="872"/>
      <c r="CR80" s="870"/>
      <c r="CS80" s="871"/>
      <c r="CT80" s="871"/>
      <c r="CU80" s="871"/>
      <c r="CV80" s="872"/>
      <c r="CW80" s="870"/>
      <c r="CX80" s="871"/>
      <c r="CY80" s="871"/>
      <c r="CZ80" s="871"/>
      <c r="DA80" s="872"/>
      <c r="DB80" s="870"/>
      <c r="DC80" s="871"/>
      <c r="DD80" s="871"/>
      <c r="DE80" s="871"/>
      <c r="DF80" s="872"/>
      <c r="DG80" s="870"/>
      <c r="DH80" s="871"/>
      <c r="DI80" s="871"/>
      <c r="DJ80" s="871"/>
      <c r="DK80" s="872"/>
      <c r="DL80" s="870"/>
      <c r="DM80" s="871"/>
      <c r="DN80" s="871"/>
      <c r="DO80" s="871"/>
      <c r="DP80" s="872"/>
      <c r="DQ80" s="870"/>
      <c r="DR80" s="871"/>
      <c r="DS80" s="871"/>
      <c r="DT80" s="871"/>
      <c r="DU80" s="872"/>
      <c r="DV80" s="867"/>
      <c r="DW80" s="868"/>
      <c r="DX80" s="868"/>
      <c r="DY80" s="868"/>
      <c r="DZ80" s="869"/>
      <c r="EA80" s="228"/>
    </row>
    <row r="81" spans="1:131" ht="26.25" customHeight="1" x14ac:dyDescent="0.15">
      <c r="A81" s="237">
        <v>14</v>
      </c>
      <c r="B81" s="881"/>
      <c r="C81" s="882"/>
      <c r="D81" s="882"/>
      <c r="E81" s="882"/>
      <c r="F81" s="882"/>
      <c r="G81" s="882"/>
      <c r="H81" s="882"/>
      <c r="I81" s="882"/>
      <c r="J81" s="882"/>
      <c r="K81" s="882"/>
      <c r="L81" s="882"/>
      <c r="M81" s="882"/>
      <c r="N81" s="882"/>
      <c r="O81" s="882"/>
      <c r="P81" s="883"/>
      <c r="Q81" s="884"/>
      <c r="R81" s="841"/>
      <c r="S81" s="841"/>
      <c r="T81" s="841"/>
      <c r="U81" s="841"/>
      <c r="V81" s="841"/>
      <c r="W81" s="841"/>
      <c r="X81" s="841"/>
      <c r="Y81" s="841"/>
      <c r="Z81" s="841"/>
      <c r="AA81" s="841"/>
      <c r="AB81" s="841"/>
      <c r="AC81" s="841"/>
      <c r="AD81" s="841"/>
      <c r="AE81" s="841"/>
      <c r="AF81" s="841"/>
      <c r="AG81" s="841"/>
      <c r="AH81" s="841"/>
      <c r="AI81" s="841"/>
      <c r="AJ81" s="841"/>
      <c r="AK81" s="841"/>
      <c r="AL81" s="841"/>
      <c r="AM81" s="841"/>
      <c r="AN81" s="841"/>
      <c r="AO81" s="841"/>
      <c r="AP81" s="841"/>
      <c r="AQ81" s="841"/>
      <c r="AR81" s="841"/>
      <c r="AS81" s="841"/>
      <c r="AT81" s="841"/>
      <c r="AU81" s="841"/>
      <c r="AV81" s="841"/>
      <c r="AW81" s="841"/>
      <c r="AX81" s="841"/>
      <c r="AY81" s="841"/>
      <c r="AZ81" s="838"/>
      <c r="BA81" s="838"/>
      <c r="BB81" s="838"/>
      <c r="BC81" s="838"/>
      <c r="BD81" s="839"/>
      <c r="BE81" s="240"/>
      <c r="BF81" s="240"/>
      <c r="BG81" s="240"/>
      <c r="BH81" s="240"/>
      <c r="BI81" s="240"/>
      <c r="BJ81" s="240"/>
      <c r="BK81" s="240"/>
      <c r="BL81" s="240"/>
      <c r="BM81" s="240"/>
      <c r="BN81" s="240"/>
      <c r="BO81" s="240"/>
      <c r="BP81" s="240"/>
      <c r="BQ81" s="237">
        <v>75</v>
      </c>
      <c r="BR81" s="242"/>
      <c r="BS81" s="867"/>
      <c r="BT81" s="868"/>
      <c r="BU81" s="868"/>
      <c r="BV81" s="868"/>
      <c r="BW81" s="868"/>
      <c r="BX81" s="868"/>
      <c r="BY81" s="868"/>
      <c r="BZ81" s="868"/>
      <c r="CA81" s="868"/>
      <c r="CB81" s="868"/>
      <c r="CC81" s="868"/>
      <c r="CD81" s="868"/>
      <c r="CE81" s="868"/>
      <c r="CF81" s="868"/>
      <c r="CG81" s="873"/>
      <c r="CH81" s="870"/>
      <c r="CI81" s="871"/>
      <c r="CJ81" s="871"/>
      <c r="CK81" s="871"/>
      <c r="CL81" s="872"/>
      <c r="CM81" s="870"/>
      <c r="CN81" s="871"/>
      <c r="CO81" s="871"/>
      <c r="CP81" s="871"/>
      <c r="CQ81" s="872"/>
      <c r="CR81" s="870"/>
      <c r="CS81" s="871"/>
      <c r="CT81" s="871"/>
      <c r="CU81" s="871"/>
      <c r="CV81" s="872"/>
      <c r="CW81" s="870"/>
      <c r="CX81" s="871"/>
      <c r="CY81" s="871"/>
      <c r="CZ81" s="871"/>
      <c r="DA81" s="872"/>
      <c r="DB81" s="870"/>
      <c r="DC81" s="871"/>
      <c r="DD81" s="871"/>
      <c r="DE81" s="871"/>
      <c r="DF81" s="872"/>
      <c r="DG81" s="870"/>
      <c r="DH81" s="871"/>
      <c r="DI81" s="871"/>
      <c r="DJ81" s="871"/>
      <c r="DK81" s="872"/>
      <c r="DL81" s="870"/>
      <c r="DM81" s="871"/>
      <c r="DN81" s="871"/>
      <c r="DO81" s="871"/>
      <c r="DP81" s="872"/>
      <c r="DQ81" s="870"/>
      <c r="DR81" s="871"/>
      <c r="DS81" s="871"/>
      <c r="DT81" s="871"/>
      <c r="DU81" s="872"/>
      <c r="DV81" s="867"/>
      <c r="DW81" s="868"/>
      <c r="DX81" s="868"/>
      <c r="DY81" s="868"/>
      <c r="DZ81" s="869"/>
      <c r="EA81" s="228"/>
    </row>
    <row r="82" spans="1:131" ht="26.25" customHeight="1" x14ac:dyDescent="0.15">
      <c r="A82" s="237">
        <v>15</v>
      </c>
      <c r="B82" s="881"/>
      <c r="C82" s="882"/>
      <c r="D82" s="882"/>
      <c r="E82" s="882"/>
      <c r="F82" s="882"/>
      <c r="G82" s="882"/>
      <c r="H82" s="882"/>
      <c r="I82" s="882"/>
      <c r="J82" s="882"/>
      <c r="K82" s="882"/>
      <c r="L82" s="882"/>
      <c r="M82" s="882"/>
      <c r="N82" s="882"/>
      <c r="O82" s="882"/>
      <c r="P82" s="883"/>
      <c r="Q82" s="884"/>
      <c r="R82" s="841"/>
      <c r="S82" s="841"/>
      <c r="T82" s="841"/>
      <c r="U82" s="841"/>
      <c r="V82" s="841"/>
      <c r="W82" s="841"/>
      <c r="X82" s="841"/>
      <c r="Y82" s="841"/>
      <c r="Z82" s="841"/>
      <c r="AA82" s="841"/>
      <c r="AB82" s="841"/>
      <c r="AC82" s="841"/>
      <c r="AD82" s="841"/>
      <c r="AE82" s="841"/>
      <c r="AF82" s="841"/>
      <c r="AG82" s="841"/>
      <c r="AH82" s="841"/>
      <c r="AI82" s="841"/>
      <c r="AJ82" s="841"/>
      <c r="AK82" s="841"/>
      <c r="AL82" s="841"/>
      <c r="AM82" s="841"/>
      <c r="AN82" s="841"/>
      <c r="AO82" s="841"/>
      <c r="AP82" s="841"/>
      <c r="AQ82" s="841"/>
      <c r="AR82" s="841"/>
      <c r="AS82" s="841"/>
      <c r="AT82" s="841"/>
      <c r="AU82" s="841"/>
      <c r="AV82" s="841"/>
      <c r="AW82" s="841"/>
      <c r="AX82" s="841"/>
      <c r="AY82" s="841"/>
      <c r="AZ82" s="838"/>
      <c r="BA82" s="838"/>
      <c r="BB82" s="838"/>
      <c r="BC82" s="838"/>
      <c r="BD82" s="839"/>
      <c r="BE82" s="240"/>
      <c r="BF82" s="240"/>
      <c r="BG82" s="240"/>
      <c r="BH82" s="240"/>
      <c r="BI82" s="240"/>
      <c r="BJ82" s="240"/>
      <c r="BK82" s="240"/>
      <c r="BL82" s="240"/>
      <c r="BM82" s="240"/>
      <c r="BN82" s="240"/>
      <c r="BO82" s="240"/>
      <c r="BP82" s="240"/>
      <c r="BQ82" s="237">
        <v>76</v>
      </c>
      <c r="BR82" s="242"/>
      <c r="BS82" s="867"/>
      <c r="BT82" s="868"/>
      <c r="BU82" s="868"/>
      <c r="BV82" s="868"/>
      <c r="BW82" s="868"/>
      <c r="BX82" s="868"/>
      <c r="BY82" s="868"/>
      <c r="BZ82" s="868"/>
      <c r="CA82" s="868"/>
      <c r="CB82" s="868"/>
      <c r="CC82" s="868"/>
      <c r="CD82" s="868"/>
      <c r="CE82" s="868"/>
      <c r="CF82" s="868"/>
      <c r="CG82" s="873"/>
      <c r="CH82" s="870"/>
      <c r="CI82" s="871"/>
      <c r="CJ82" s="871"/>
      <c r="CK82" s="871"/>
      <c r="CL82" s="872"/>
      <c r="CM82" s="870"/>
      <c r="CN82" s="871"/>
      <c r="CO82" s="871"/>
      <c r="CP82" s="871"/>
      <c r="CQ82" s="872"/>
      <c r="CR82" s="870"/>
      <c r="CS82" s="871"/>
      <c r="CT82" s="871"/>
      <c r="CU82" s="871"/>
      <c r="CV82" s="872"/>
      <c r="CW82" s="870"/>
      <c r="CX82" s="871"/>
      <c r="CY82" s="871"/>
      <c r="CZ82" s="871"/>
      <c r="DA82" s="872"/>
      <c r="DB82" s="870"/>
      <c r="DC82" s="871"/>
      <c r="DD82" s="871"/>
      <c r="DE82" s="871"/>
      <c r="DF82" s="872"/>
      <c r="DG82" s="870"/>
      <c r="DH82" s="871"/>
      <c r="DI82" s="871"/>
      <c r="DJ82" s="871"/>
      <c r="DK82" s="872"/>
      <c r="DL82" s="870"/>
      <c r="DM82" s="871"/>
      <c r="DN82" s="871"/>
      <c r="DO82" s="871"/>
      <c r="DP82" s="872"/>
      <c r="DQ82" s="870"/>
      <c r="DR82" s="871"/>
      <c r="DS82" s="871"/>
      <c r="DT82" s="871"/>
      <c r="DU82" s="872"/>
      <c r="DV82" s="867"/>
      <c r="DW82" s="868"/>
      <c r="DX82" s="868"/>
      <c r="DY82" s="868"/>
      <c r="DZ82" s="869"/>
      <c r="EA82" s="228"/>
    </row>
    <row r="83" spans="1:131" ht="26.25" customHeight="1" x14ac:dyDescent="0.15">
      <c r="A83" s="237">
        <v>16</v>
      </c>
      <c r="B83" s="881"/>
      <c r="C83" s="882"/>
      <c r="D83" s="882"/>
      <c r="E83" s="882"/>
      <c r="F83" s="882"/>
      <c r="G83" s="882"/>
      <c r="H83" s="882"/>
      <c r="I83" s="882"/>
      <c r="J83" s="882"/>
      <c r="K83" s="882"/>
      <c r="L83" s="882"/>
      <c r="M83" s="882"/>
      <c r="N83" s="882"/>
      <c r="O83" s="882"/>
      <c r="P83" s="883"/>
      <c r="Q83" s="884"/>
      <c r="R83" s="841"/>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1"/>
      <c r="AZ83" s="838"/>
      <c r="BA83" s="838"/>
      <c r="BB83" s="838"/>
      <c r="BC83" s="838"/>
      <c r="BD83" s="839"/>
      <c r="BE83" s="240"/>
      <c r="BF83" s="240"/>
      <c r="BG83" s="240"/>
      <c r="BH83" s="240"/>
      <c r="BI83" s="240"/>
      <c r="BJ83" s="240"/>
      <c r="BK83" s="240"/>
      <c r="BL83" s="240"/>
      <c r="BM83" s="240"/>
      <c r="BN83" s="240"/>
      <c r="BO83" s="240"/>
      <c r="BP83" s="240"/>
      <c r="BQ83" s="237">
        <v>77</v>
      </c>
      <c r="BR83" s="242"/>
      <c r="BS83" s="867"/>
      <c r="BT83" s="868"/>
      <c r="BU83" s="868"/>
      <c r="BV83" s="868"/>
      <c r="BW83" s="868"/>
      <c r="BX83" s="868"/>
      <c r="BY83" s="868"/>
      <c r="BZ83" s="868"/>
      <c r="CA83" s="868"/>
      <c r="CB83" s="868"/>
      <c r="CC83" s="868"/>
      <c r="CD83" s="868"/>
      <c r="CE83" s="868"/>
      <c r="CF83" s="868"/>
      <c r="CG83" s="873"/>
      <c r="CH83" s="870"/>
      <c r="CI83" s="871"/>
      <c r="CJ83" s="871"/>
      <c r="CK83" s="871"/>
      <c r="CL83" s="872"/>
      <c r="CM83" s="870"/>
      <c r="CN83" s="871"/>
      <c r="CO83" s="871"/>
      <c r="CP83" s="871"/>
      <c r="CQ83" s="872"/>
      <c r="CR83" s="870"/>
      <c r="CS83" s="871"/>
      <c r="CT83" s="871"/>
      <c r="CU83" s="871"/>
      <c r="CV83" s="872"/>
      <c r="CW83" s="870"/>
      <c r="CX83" s="871"/>
      <c r="CY83" s="871"/>
      <c r="CZ83" s="871"/>
      <c r="DA83" s="872"/>
      <c r="DB83" s="870"/>
      <c r="DC83" s="871"/>
      <c r="DD83" s="871"/>
      <c r="DE83" s="871"/>
      <c r="DF83" s="872"/>
      <c r="DG83" s="870"/>
      <c r="DH83" s="871"/>
      <c r="DI83" s="871"/>
      <c r="DJ83" s="871"/>
      <c r="DK83" s="872"/>
      <c r="DL83" s="870"/>
      <c r="DM83" s="871"/>
      <c r="DN83" s="871"/>
      <c r="DO83" s="871"/>
      <c r="DP83" s="872"/>
      <c r="DQ83" s="870"/>
      <c r="DR83" s="871"/>
      <c r="DS83" s="871"/>
      <c r="DT83" s="871"/>
      <c r="DU83" s="872"/>
      <c r="DV83" s="867"/>
      <c r="DW83" s="868"/>
      <c r="DX83" s="868"/>
      <c r="DY83" s="868"/>
      <c r="DZ83" s="869"/>
      <c r="EA83" s="228"/>
    </row>
    <row r="84" spans="1:131" ht="26.25" customHeight="1" x14ac:dyDescent="0.15">
      <c r="A84" s="237">
        <v>17</v>
      </c>
      <c r="B84" s="881"/>
      <c r="C84" s="882"/>
      <c r="D84" s="882"/>
      <c r="E84" s="882"/>
      <c r="F84" s="882"/>
      <c r="G84" s="882"/>
      <c r="H84" s="882"/>
      <c r="I84" s="882"/>
      <c r="J84" s="882"/>
      <c r="K84" s="882"/>
      <c r="L84" s="882"/>
      <c r="M84" s="882"/>
      <c r="N84" s="882"/>
      <c r="O84" s="882"/>
      <c r="P84" s="883"/>
      <c r="Q84" s="884"/>
      <c r="R84" s="841"/>
      <c r="S84" s="841"/>
      <c r="T84" s="841"/>
      <c r="U84" s="841"/>
      <c r="V84" s="841"/>
      <c r="W84" s="841"/>
      <c r="X84" s="841"/>
      <c r="Y84" s="841"/>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38"/>
      <c r="BA84" s="838"/>
      <c r="BB84" s="838"/>
      <c r="BC84" s="838"/>
      <c r="BD84" s="839"/>
      <c r="BE84" s="240"/>
      <c r="BF84" s="240"/>
      <c r="BG84" s="240"/>
      <c r="BH84" s="240"/>
      <c r="BI84" s="240"/>
      <c r="BJ84" s="240"/>
      <c r="BK84" s="240"/>
      <c r="BL84" s="240"/>
      <c r="BM84" s="240"/>
      <c r="BN84" s="240"/>
      <c r="BO84" s="240"/>
      <c r="BP84" s="240"/>
      <c r="BQ84" s="237">
        <v>78</v>
      </c>
      <c r="BR84" s="242"/>
      <c r="BS84" s="867"/>
      <c r="BT84" s="868"/>
      <c r="BU84" s="868"/>
      <c r="BV84" s="868"/>
      <c r="BW84" s="868"/>
      <c r="BX84" s="868"/>
      <c r="BY84" s="868"/>
      <c r="BZ84" s="868"/>
      <c r="CA84" s="868"/>
      <c r="CB84" s="868"/>
      <c r="CC84" s="868"/>
      <c r="CD84" s="868"/>
      <c r="CE84" s="868"/>
      <c r="CF84" s="868"/>
      <c r="CG84" s="873"/>
      <c r="CH84" s="870"/>
      <c r="CI84" s="871"/>
      <c r="CJ84" s="871"/>
      <c r="CK84" s="871"/>
      <c r="CL84" s="872"/>
      <c r="CM84" s="870"/>
      <c r="CN84" s="871"/>
      <c r="CO84" s="871"/>
      <c r="CP84" s="871"/>
      <c r="CQ84" s="872"/>
      <c r="CR84" s="870"/>
      <c r="CS84" s="871"/>
      <c r="CT84" s="871"/>
      <c r="CU84" s="871"/>
      <c r="CV84" s="872"/>
      <c r="CW84" s="870"/>
      <c r="CX84" s="871"/>
      <c r="CY84" s="871"/>
      <c r="CZ84" s="871"/>
      <c r="DA84" s="872"/>
      <c r="DB84" s="870"/>
      <c r="DC84" s="871"/>
      <c r="DD84" s="871"/>
      <c r="DE84" s="871"/>
      <c r="DF84" s="872"/>
      <c r="DG84" s="870"/>
      <c r="DH84" s="871"/>
      <c r="DI84" s="871"/>
      <c r="DJ84" s="871"/>
      <c r="DK84" s="872"/>
      <c r="DL84" s="870"/>
      <c r="DM84" s="871"/>
      <c r="DN84" s="871"/>
      <c r="DO84" s="871"/>
      <c r="DP84" s="872"/>
      <c r="DQ84" s="870"/>
      <c r="DR84" s="871"/>
      <c r="DS84" s="871"/>
      <c r="DT84" s="871"/>
      <c r="DU84" s="872"/>
      <c r="DV84" s="867"/>
      <c r="DW84" s="868"/>
      <c r="DX84" s="868"/>
      <c r="DY84" s="868"/>
      <c r="DZ84" s="869"/>
      <c r="EA84" s="228"/>
    </row>
    <row r="85" spans="1:131" ht="26.25" customHeight="1" x14ac:dyDescent="0.15">
      <c r="A85" s="237">
        <v>18</v>
      </c>
      <c r="B85" s="881"/>
      <c r="C85" s="882"/>
      <c r="D85" s="882"/>
      <c r="E85" s="882"/>
      <c r="F85" s="882"/>
      <c r="G85" s="882"/>
      <c r="H85" s="882"/>
      <c r="I85" s="882"/>
      <c r="J85" s="882"/>
      <c r="K85" s="882"/>
      <c r="L85" s="882"/>
      <c r="M85" s="882"/>
      <c r="N85" s="882"/>
      <c r="O85" s="882"/>
      <c r="P85" s="883"/>
      <c r="Q85" s="884"/>
      <c r="R85" s="841"/>
      <c r="S85" s="841"/>
      <c r="T85" s="841"/>
      <c r="U85" s="841"/>
      <c r="V85" s="841"/>
      <c r="W85" s="841"/>
      <c r="X85" s="841"/>
      <c r="Y85" s="841"/>
      <c r="Z85" s="841"/>
      <c r="AA85" s="841"/>
      <c r="AB85" s="841"/>
      <c r="AC85" s="841"/>
      <c r="AD85" s="841"/>
      <c r="AE85" s="841"/>
      <c r="AF85" s="841"/>
      <c r="AG85" s="841"/>
      <c r="AH85" s="841"/>
      <c r="AI85" s="841"/>
      <c r="AJ85" s="841"/>
      <c r="AK85" s="841"/>
      <c r="AL85" s="841"/>
      <c r="AM85" s="841"/>
      <c r="AN85" s="841"/>
      <c r="AO85" s="841"/>
      <c r="AP85" s="841"/>
      <c r="AQ85" s="841"/>
      <c r="AR85" s="841"/>
      <c r="AS85" s="841"/>
      <c r="AT85" s="841"/>
      <c r="AU85" s="841"/>
      <c r="AV85" s="841"/>
      <c r="AW85" s="841"/>
      <c r="AX85" s="841"/>
      <c r="AY85" s="841"/>
      <c r="AZ85" s="838"/>
      <c r="BA85" s="838"/>
      <c r="BB85" s="838"/>
      <c r="BC85" s="838"/>
      <c r="BD85" s="839"/>
      <c r="BE85" s="240"/>
      <c r="BF85" s="240"/>
      <c r="BG85" s="240"/>
      <c r="BH85" s="240"/>
      <c r="BI85" s="240"/>
      <c r="BJ85" s="240"/>
      <c r="BK85" s="240"/>
      <c r="BL85" s="240"/>
      <c r="BM85" s="240"/>
      <c r="BN85" s="240"/>
      <c r="BO85" s="240"/>
      <c r="BP85" s="240"/>
      <c r="BQ85" s="237">
        <v>79</v>
      </c>
      <c r="BR85" s="242"/>
      <c r="BS85" s="867"/>
      <c r="BT85" s="868"/>
      <c r="BU85" s="868"/>
      <c r="BV85" s="868"/>
      <c r="BW85" s="868"/>
      <c r="BX85" s="868"/>
      <c r="BY85" s="868"/>
      <c r="BZ85" s="868"/>
      <c r="CA85" s="868"/>
      <c r="CB85" s="868"/>
      <c r="CC85" s="868"/>
      <c r="CD85" s="868"/>
      <c r="CE85" s="868"/>
      <c r="CF85" s="868"/>
      <c r="CG85" s="873"/>
      <c r="CH85" s="870"/>
      <c r="CI85" s="871"/>
      <c r="CJ85" s="871"/>
      <c r="CK85" s="871"/>
      <c r="CL85" s="872"/>
      <c r="CM85" s="870"/>
      <c r="CN85" s="871"/>
      <c r="CO85" s="871"/>
      <c r="CP85" s="871"/>
      <c r="CQ85" s="872"/>
      <c r="CR85" s="870"/>
      <c r="CS85" s="871"/>
      <c r="CT85" s="871"/>
      <c r="CU85" s="871"/>
      <c r="CV85" s="872"/>
      <c r="CW85" s="870"/>
      <c r="CX85" s="871"/>
      <c r="CY85" s="871"/>
      <c r="CZ85" s="871"/>
      <c r="DA85" s="872"/>
      <c r="DB85" s="870"/>
      <c r="DC85" s="871"/>
      <c r="DD85" s="871"/>
      <c r="DE85" s="871"/>
      <c r="DF85" s="872"/>
      <c r="DG85" s="870"/>
      <c r="DH85" s="871"/>
      <c r="DI85" s="871"/>
      <c r="DJ85" s="871"/>
      <c r="DK85" s="872"/>
      <c r="DL85" s="870"/>
      <c r="DM85" s="871"/>
      <c r="DN85" s="871"/>
      <c r="DO85" s="871"/>
      <c r="DP85" s="872"/>
      <c r="DQ85" s="870"/>
      <c r="DR85" s="871"/>
      <c r="DS85" s="871"/>
      <c r="DT85" s="871"/>
      <c r="DU85" s="872"/>
      <c r="DV85" s="867"/>
      <c r="DW85" s="868"/>
      <c r="DX85" s="868"/>
      <c r="DY85" s="868"/>
      <c r="DZ85" s="869"/>
      <c r="EA85" s="228"/>
    </row>
    <row r="86" spans="1:131" ht="26.25" customHeight="1" x14ac:dyDescent="0.15">
      <c r="A86" s="237">
        <v>19</v>
      </c>
      <c r="B86" s="881"/>
      <c r="C86" s="882"/>
      <c r="D86" s="882"/>
      <c r="E86" s="882"/>
      <c r="F86" s="882"/>
      <c r="G86" s="882"/>
      <c r="H86" s="882"/>
      <c r="I86" s="882"/>
      <c r="J86" s="882"/>
      <c r="K86" s="882"/>
      <c r="L86" s="882"/>
      <c r="M86" s="882"/>
      <c r="N86" s="882"/>
      <c r="O86" s="882"/>
      <c r="P86" s="883"/>
      <c r="Q86" s="884"/>
      <c r="R86" s="841"/>
      <c r="S86" s="841"/>
      <c r="T86" s="841"/>
      <c r="U86" s="841"/>
      <c r="V86" s="841"/>
      <c r="W86" s="841"/>
      <c r="X86" s="841"/>
      <c r="Y86" s="841"/>
      <c r="Z86" s="841"/>
      <c r="AA86" s="841"/>
      <c r="AB86" s="841"/>
      <c r="AC86" s="841"/>
      <c r="AD86" s="841"/>
      <c r="AE86" s="841"/>
      <c r="AF86" s="841"/>
      <c r="AG86" s="841"/>
      <c r="AH86" s="841"/>
      <c r="AI86" s="841"/>
      <c r="AJ86" s="841"/>
      <c r="AK86" s="841"/>
      <c r="AL86" s="841"/>
      <c r="AM86" s="841"/>
      <c r="AN86" s="841"/>
      <c r="AO86" s="841"/>
      <c r="AP86" s="841"/>
      <c r="AQ86" s="841"/>
      <c r="AR86" s="841"/>
      <c r="AS86" s="841"/>
      <c r="AT86" s="841"/>
      <c r="AU86" s="841"/>
      <c r="AV86" s="841"/>
      <c r="AW86" s="841"/>
      <c r="AX86" s="841"/>
      <c r="AY86" s="841"/>
      <c r="AZ86" s="838"/>
      <c r="BA86" s="838"/>
      <c r="BB86" s="838"/>
      <c r="BC86" s="838"/>
      <c r="BD86" s="839"/>
      <c r="BE86" s="240"/>
      <c r="BF86" s="240"/>
      <c r="BG86" s="240"/>
      <c r="BH86" s="240"/>
      <c r="BI86" s="240"/>
      <c r="BJ86" s="240"/>
      <c r="BK86" s="240"/>
      <c r="BL86" s="240"/>
      <c r="BM86" s="240"/>
      <c r="BN86" s="240"/>
      <c r="BO86" s="240"/>
      <c r="BP86" s="240"/>
      <c r="BQ86" s="237">
        <v>80</v>
      </c>
      <c r="BR86" s="242"/>
      <c r="BS86" s="867"/>
      <c r="BT86" s="868"/>
      <c r="BU86" s="868"/>
      <c r="BV86" s="868"/>
      <c r="BW86" s="868"/>
      <c r="BX86" s="868"/>
      <c r="BY86" s="868"/>
      <c r="BZ86" s="868"/>
      <c r="CA86" s="868"/>
      <c r="CB86" s="868"/>
      <c r="CC86" s="868"/>
      <c r="CD86" s="868"/>
      <c r="CE86" s="868"/>
      <c r="CF86" s="868"/>
      <c r="CG86" s="873"/>
      <c r="CH86" s="870"/>
      <c r="CI86" s="871"/>
      <c r="CJ86" s="871"/>
      <c r="CK86" s="871"/>
      <c r="CL86" s="872"/>
      <c r="CM86" s="870"/>
      <c r="CN86" s="871"/>
      <c r="CO86" s="871"/>
      <c r="CP86" s="871"/>
      <c r="CQ86" s="872"/>
      <c r="CR86" s="870"/>
      <c r="CS86" s="871"/>
      <c r="CT86" s="871"/>
      <c r="CU86" s="871"/>
      <c r="CV86" s="872"/>
      <c r="CW86" s="870"/>
      <c r="CX86" s="871"/>
      <c r="CY86" s="871"/>
      <c r="CZ86" s="871"/>
      <c r="DA86" s="872"/>
      <c r="DB86" s="870"/>
      <c r="DC86" s="871"/>
      <c r="DD86" s="871"/>
      <c r="DE86" s="871"/>
      <c r="DF86" s="872"/>
      <c r="DG86" s="870"/>
      <c r="DH86" s="871"/>
      <c r="DI86" s="871"/>
      <c r="DJ86" s="871"/>
      <c r="DK86" s="872"/>
      <c r="DL86" s="870"/>
      <c r="DM86" s="871"/>
      <c r="DN86" s="871"/>
      <c r="DO86" s="871"/>
      <c r="DP86" s="872"/>
      <c r="DQ86" s="870"/>
      <c r="DR86" s="871"/>
      <c r="DS86" s="871"/>
      <c r="DT86" s="871"/>
      <c r="DU86" s="872"/>
      <c r="DV86" s="867"/>
      <c r="DW86" s="868"/>
      <c r="DX86" s="868"/>
      <c r="DY86" s="868"/>
      <c r="DZ86" s="869"/>
      <c r="EA86" s="228"/>
    </row>
    <row r="87" spans="1:131" ht="26.25" customHeight="1" x14ac:dyDescent="0.15">
      <c r="A87" s="243">
        <v>20</v>
      </c>
      <c r="B87" s="888"/>
      <c r="C87" s="889"/>
      <c r="D87" s="889"/>
      <c r="E87" s="889"/>
      <c r="F87" s="889"/>
      <c r="G87" s="889"/>
      <c r="H87" s="889"/>
      <c r="I87" s="889"/>
      <c r="J87" s="889"/>
      <c r="K87" s="889"/>
      <c r="L87" s="889"/>
      <c r="M87" s="889"/>
      <c r="N87" s="889"/>
      <c r="O87" s="889"/>
      <c r="P87" s="890"/>
      <c r="Q87" s="891"/>
      <c r="R87" s="892"/>
      <c r="S87" s="892"/>
      <c r="T87" s="892"/>
      <c r="U87" s="892"/>
      <c r="V87" s="892"/>
      <c r="W87" s="892"/>
      <c r="X87" s="892"/>
      <c r="Y87" s="892"/>
      <c r="Z87" s="892"/>
      <c r="AA87" s="892"/>
      <c r="AB87" s="892"/>
      <c r="AC87" s="892"/>
      <c r="AD87" s="892"/>
      <c r="AE87" s="892"/>
      <c r="AF87" s="892"/>
      <c r="AG87" s="892"/>
      <c r="AH87" s="892"/>
      <c r="AI87" s="892"/>
      <c r="AJ87" s="892"/>
      <c r="AK87" s="892"/>
      <c r="AL87" s="892"/>
      <c r="AM87" s="892"/>
      <c r="AN87" s="892"/>
      <c r="AO87" s="892"/>
      <c r="AP87" s="892"/>
      <c r="AQ87" s="892"/>
      <c r="AR87" s="892"/>
      <c r="AS87" s="892"/>
      <c r="AT87" s="892"/>
      <c r="AU87" s="892"/>
      <c r="AV87" s="892"/>
      <c r="AW87" s="892"/>
      <c r="AX87" s="892"/>
      <c r="AY87" s="892"/>
      <c r="AZ87" s="893"/>
      <c r="BA87" s="893"/>
      <c r="BB87" s="893"/>
      <c r="BC87" s="893"/>
      <c r="BD87" s="894"/>
      <c r="BE87" s="240"/>
      <c r="BF87" s="240"/>
      <c r="BG87" s="240"/>
      <c r="BH87" s="240"/>
      <c r="BI87" s="240"/>
      <c r="BJ87" s="240"/>
      <c r="BK87" s="240"/>
      <c r="BL87" s="240"/>
      <c r="BM87" s="240"/>
      <c r="BN87" s="240"/>
      <c r="BO87" s="240"/>
      <c r="BP87" s="240"/>
      <c r="BQ87" s="237">
        <v>81</v>
      </c>
      <c r="BR87" s="242"/>
      <c r="BS87" s="867"/>
      <c r="BT87" s="868"/>
      <c r="BU87" s="868"/>
      <c r="BV87" s="868"/>
      <c r="BW87" s="868"/>
      <c r="BX87" s="868"/>
      <c r="BY87" s="868"/>
      <c r="BZ87" s="868"/>
      <c r="CA87" s="868"/>
      <c r="CB87" s="868"/>
      <c r="CC87" s="868"/>
      <c r="CD87" s="868"/>
      <c r="CE87" s="868"/>
      <c r="CF87" s="868"/>
      <c r="CG87" s="873"/>
      <c r="CH87" s="870"/>
      <c r="CI87" s="871"/>
      <c r="CJ87" s="871"/>
      <c r="CK87" s="871"/>
      <c r="CL87" s="872"/>
      <c r="CM87" s="870"/>
      <c r="CN87" s="871"/>
      <c r="CO87" s="871"/>
      <c r="CP87" s="871"/>
      <c r="CQ87" s="872"/>
      <c r="CR87" s="870"/>
      <c r="CS87" s="871"/>
      <c r="CT87" s="871"/>
      <c r="CU87" s="871"/>
      <c r="CV87" s="872"/>
      <c r="CW87" s="870"/>
      <c r="CX87" s="871"/>
      <c r="CY87" s="871"/>
      <c r="CZ87" s="871"/>
      <c r="DA87" s="872"/>
      <c r="DB87" s="870"/>
      <c r="DC87" s="871"/>
      <c r="DD87" s="871"/>
      <c r="DE87" s="871"/>
      <c r="DF87" s="872"/>
      <c r="DG87" s="870"/>
      <c r="DH87" s="871"/>
      <c r="DI87" s="871"/>
      <c r="DJ87" s="871"/>
      <c r="DK87" s="872"/>
      <c r="DL87" s="870"/>
      <c r="DM87" s="871"/>
      <c r="DN87" s="871"/>
      <c r="DO87" s="871"/>
      <c r="DP87" s="872"/>
      <c r="DQ87" s="870"/>
      <c r="DR87" s="871"/>
      <c r="DS87" s="871"/>
      <c r="DT87" s="871"/>
      <c r="DU87" s="872"/>
      <c r="DV87" s="867"/>
      <c r="DW87" s="868"/>
      <c r="DX87" s="868"/>
      <c r="DY87" s="868"/>
      <c r="DZ87" s="869"/>
      <c r="EA87" s="228"/>
    </row>
    <row r="88" spans="1:131" ht="26.25" customHeight="1" thickBot="1" x14ac:dyDescent="0.2">
      <c r="A88" s="239" t="s">
        <v>393</v>
      </c>
      <c r="B88" s="800" t="s">
        <v>419</v>
      </c>
      <c r="C88" s="801"/>
      <c r="D88" s="801"/>
      <c r="E88" s="801"/>
      <c r="F88" s="801"/>
      <c r="G88" s="801"/>
      <c r="H88" s="801"/>
      <c r="I88" s="801"/>
      <c r="J88" s="801"/>
      <c r="K88" s="801"/>
      <c r="L88" s="801"/>
      <c r="M88" s="801"/>
      <c r="N88" s="801"/>
      <c r="O88" s="801"/>
      <c r="P88" s="802"/>
      <c r="Q88" s="848"/>
      <c r="R88" s="849"/>
      <c r="S88" s="849"/>
      <c r="T88" s="849"/>
      <c r="U88" s="849"/>
      <c r="V88" s="849"/>
      <c r="W88" s="849"/>
      <c r="X88" s="849"/>
      <c r="Y88" s="849"/>
      <c r="Z88" s="849"/>
      <c r="AA88" s="849"/>
      <c r="AB88" s="849"/>
      <c r="AC88" s="849"/>
      <c r="AD88" s="849"/>
      <c r="AE88" s="849"/>
      <c r="AF88" s="852">
        <v>10055</v>
      </c>
      <c r="AG88" s="852"/>
      <c r="AH88" s="852"/>
      <c r="AI88" s="852"/>
      <c r="AJ88" s="852"/>
      <c r="AK88" s="849"/>
      <c r="AL88" s="849"/>
      <c r="AM88" s="849"/>
      <c r="AN88" s="849"/>
      <c r="AO88" s="849"/>
      <c r="AP88" s="852">
        <v>5104</v>
      </c>
      <c r="AQ88" s="852"/>
      <c r="AR88" s="852"/>
      <c r="AS88" s="852"/>
      <c r="AT88" s="852"/>
      <c r="AU88" s="852">
        <v>589</v>
      </c>
      <c r="AV88" s="852"/>
      <c r="AW88" s="852"/>
      <c r="AX88" s="852"/>
      <c r="AY88" s="852"/>
      <c r="AZ88" s="857"/>
      <c r="BA88" s="857"/>
      <c r="BB88" s="857"/>
      <c r="BC88" s="857"/>
      <c r="BD88" s="858"/>
      <c r="BE88" s="240"/>
      <c r="BF88" s="240"/>
      <c r="BG88" s="240"/>
      <c r="BH88" s="240"/>
      <c r="BI88" s="240"/>
      <c r="BJ88" s="240"/>
      <c r="BK88" s="240"/>
      <c r="BL88" s="240"/>
      <c r="BM88" s="240"/>
      <c r="BN88" s="240"/>
      <c r="BO88" s="240"/>
      <c r="BP88" s="240"/>
      <c r="BQ88" s="237">
        <v>82</v>
      </c>
      <c r="BR88" s="242"/>
      <c r="BS88" s="867"/>
      <c r="BT88" s="868"/>
      <c r="BU88" s="868"/>
      <c r="BV88" s="868"/>
      <c r="BW88" s="868"/>
      <c r="BX88" s="868"/>
      <c r="BY88" s="868"/>
      <c r="BZ88" s="868"/>
      <c r="CA88" s="868"/>
      <c r="CB88" s="868"/>
      <c r="CC88" s="868"/>
      <c r="CD88" s="868"/>
      <c r="CE88" s="868"/>
      <c r="CF88" s="868"/>
      <c r="CG88" s="873"/>
      <c r="CH88" s="870"/>
      <c r="CI88" s="871"/>
      <c r="CJ88" s="871"/>
      <c r="CK88" s="871"/>
      <c r="CL88" s="872"/>
      <c r="CM88" s="870"/>
      <c r="CN88" s="871"/>
      <c r="CO88" s="871"/>
      <c r="CP88" s="871"/>
      <c r="CQ88" s="872"/>
      <c r="CR88" s="870"/>
      <c r="CS88" s="871"/>
      <c r="CT88" s="871"/>
      <c r="CU88" s="871"/>
      <c r="CV88" s="872"/>
      <c r="CW88" s="870"/>
      <c r="CX88" s="871"/>
      <c r="CY88" s="871"/>
      <c r="CZ88" s="871"/>
      <c r="DA88" s="872"/>
      <c r="DB88" s="870"/>
      <c r="DC88" s="871"/>
      <c r="DD88" s="871"/>
      <c r="DE88" s="871"/>
      <c r="DF88" s="872"/>
      <c r="DG88" s="870"/>
      <c r="DH88" s="871"/>
      <c r="DI88" s="871"/>
      <c r="DJ88" s="871"/>
      <c r="DK88" s="872"/>
      <c r="DL88" s="870"/>
      <c r="DM88" s="871"/>
      <c r="DN88" s="871"/>
      <c r="DO88" s="871"/>
      <c r="DP88" s="872"/>
      <c r="DQ88" s="870"/>
      <c r="DR88" s="871"/>
      <c r="DS88" s="871"/>
      <c r="DT88" s="871"/>
      <c r="DU88" s="872"/>
      <c r="DV88" s="867"/>
      <c r="DW88" s="868"/>
      <c r="DX88" s="868"/>
      <c r="DY88" s="868"/>
      <c r="DZ88" s="869"/>
      <c r="EA88" s="228"/>
    </row>
    <row r="89" spans="1:131" ht="26.25" hidden="1" customHeight="1" x14ac:dyDescent="0.15">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67"/>
      <c r="BT89" s="868"/>
      <c r="BU89" s="868"/>
      <c r="BV89" s="868"/>
      <c r="BW89" s="868"/>
      <c r="BX89" s="868"/>
      <c r="BY89" s="868"/>
      <c r="BZ89" s="868"/>
      <c r="CA89" s="868"/>
      <c r="CB89" s="868"/>
      <c r="CC89" s="868"/>
      <c r="CD89" s="868"/>
      <c r="CE89" s="868"/>
      <c r="CF89" s="868"/>
      <c r="CG89" s="873"/>
      <c r="CH89" s="870"/>
      <c r="CI89" s="871"/>
      <c r="CJ89" s="871"/>
      <c r="CK89" s="871"/>
      <c r="CL89" s="872"/>
      <c r="CM89" s="870"/>
      <c r="CN89" s="871"/>
      <c r="CO89" s="871"/>
      <c r="CP89" s="871"/>
      <c r="CQ89" s="872"/>
      <c r="CR89" s="870"/>
      <c r="CS89" s="871"/>
      <c r="CT89" s="871"/>
      <c r="CU89" s="871"/>
      <c r="CV89" s="872"/>
      <c r="CW89" s="870"/>
      <c r="CX89" s="871"/>
      <c r="CY89" s="871"/>
      <c r="CZ89" s="871"/>
      <c r="DA89" s="872"/>
      <c r="DB89" s="870"/>
      <c r="DC89" s="871"/>
      <c r="DD89" s="871"/>
      <c r="DE89" s="871"/>
      <c r="DF89" s="872"/>
      <c r="DG89" s="870"/>
      <c r="DH89" s="871"/>
      <c r="DI89" s="871"/>
      <c r="DJ89" s="871"/>
      <c r="DK89" s="872"/>
      <c r="DL89" s="870"/>
      <c r="DM89" s="871"/>
      <c r="DN89" s="871"/>
      <c r="DO89" s="871"/>
      <c r="DP89" s="872"/>
      <c r="DQ89" s="870"/>
      <c r="DR89" s="871"/>
      <c r="DS89" s="871"/>
      <c r="DT89" s="871"/>
      <c r="DU89" s="872"/>
      <c r="DV89" s="867"/>
      <c r="DW89" s="868"/>
      <c r="DX89" s="868"/>
      <c r="DY89" s="868"/>
      <c r="DZ89" s="869"/>
      <c r="EA89" s="228"/>
    </row>
    <row r="90" spans="1:131" ht="26.25" hidden="1" customHeight="1" x14ac:dyDescent="0.15">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67"/>
      <c r="BT90" s="868"/>
      <c r="BU90" s="868"/>
      <c r="BV90" s="868"/>
      <c r="BW90" s="868"/>
      <c r="BX90" s="868"/>
      <c r="BY90" s="868"/>
      <c r="BZ90" s="868"/>
      <c r="CA90" s="868"/>
      <c r="CB90" s="868"/>
      <c r="CC90" s="868"/>
      <c r="CD90" s="868"/>
      <c r="CE90" s="868"/>
      <c r="CF90" s="868"/>
      <c r="CG90" s="873"/>
      <c r="CH90" s="870"/>
      <c r="CI90" s="871"/>
      <c r="CJ90" s="871"/>
      <c r="CK90" s="871"/>
      <c r="CL90" s="872"/>
      <c r="CM90" s="870"/>
      <c r="CN90" s="871"/>
      <c r="CO90" s="871"/>
      <c r="CP90" s="871"/>
      <c r="CQ90" s="872"/>
      <c r="CR90" s="870"/>
      <c r="CS90" s="871"/>
      <c r="CT90" s="871"/>
      <c r="CU90" s="871"/>
      <c r="CV90" s="872"/>
      <c r="CW90" s="870"/>
      <c r="CX90" s="871"/>
      <c r="CY90" s="871"/>
      <c r="CZ90" s="871"/>
      <c r="DA90" s="872"/>
      <c r="DB90" s="870"/>
      <c r="DC90" s="871"/>
      <c r="DD90" s="871"/>
      <c r="DE90" s="871"/>
      <c r="DF90" s="872"/>
      <c r="DG90" s="870"/>
      <c r="DH90" s="871"/>
      <c r="DI90" s="871"/>
      <c r="DJ90" s="871"/>
      <c r="DK90" s="872"/>
      <c r="DL90" s="870"/>
      <c r="DM90" s="871"/>
      <c r="DN90" s="871"/>
      <c r="DO90" s="871"/>
      <c r="DP90" s="872"/>
      <c r="DQ90" s="870"/>
      <c r="DR90" s="871"/>
      <c r="DS90" s="871"/>
      <c r="DT90" s="871"/>
      <c r="DU90" s="872"/>
      <c r="DV90" s="867"/>
      <c r="DW90" s="868"/>
      <c r="DX90" s="868"/>
      <c r="DY90" s="868"/>
      <c r="DZ90" s="869"/>
      <c r="EA90" s="228"/>
    </row>
    <row r="91" spans="1:131" ht="26.25" hidden="1" customHeight="1" x14ac:dyDescent="0.15">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67"/>
      <c r="BT91" s="868"/>
      <c r="BU91" s="868"/>
      <c r="BV91" s="868"/>
      <c r="BW91" s="868"/>
      <c r="BX91" s="868"/>
      <c r="BY91" s="868"/>
      <c r="BZ91" s="868"/>
      <c r="CA91" s="868"/>
      <c r="CB91" s="868"/>
      <c r="CC91" s="868"/>
      <c r="CD91" s="868"/>
      <c r="CE91" s="868"/>
      <c r="CF91" s="868"/>
      <c r="CG91" s="873"/>
      <c r="CH91" s="870"/>
      <c r="CI91" s="871"/>
      <c r="CJ91" s="871"/>
      <c r="CK91" s="871"/>
      <c r="CL91" s="872"/>
      <c r="CM91" s="870"/>
      <c r="CN91" s="871"/>
      <c r="CO91" s="871"/>
      <c r="CP91" s="871"/>
      <c r="CQ91" s="872"/>
      <c r="CR91" s="870"/>
      <c r="CS91" s="871"/>
      <c r="CT91" s="871"/>
      <c r="CU91" s="871"/>
      <c r="CV91" s="872"/>
      <c r="CW91" s="870"/>
      <c r="CX91" s="871"/>
      <c r="CY91" s="871"/>
      <c r="CZ91" s="871"/>
      <c r="DA91" s="872"/>
      <c r="DB91" s="870"/>
      <c r="DC91" s="871"/>
      <c r="DD91" s="871"/>
      <c r="DE91" s="871"/>
      <c r="DF91" s="872"/>
      <c r="DG91" s="870"/>
      <c r="DH91" s="871"/>
      <c r="DI91" s="871"/>
      <c r="DJ91" s="871"/>
      <c r="DK91" s="872"/>
      <c r="DL91" s="870"/>
      <c r="DM91" s="871"/>
      <c r="DN91" s="871"/>
      <c r="DO91" s="871"/>
      <c r="DP91" s="872"/>
      <c r="DQ91" s="870"/>
      <c r="DR91" s="871"/>
      <c r="DS91" s="871"/>
      <c r="DT91" s="871"/>
      <c r="DU91" s="872"/>
      <c r="DV91" s="867"/>
      <c r="DW91" s="868"/>
      <c r="DX91" s="868"/>
      <c r="DY91" s="868"/>
      <c r="DZ91" s="869"/>
      <c r="EA91" s="228"/>
    </row>
    <row r="92" spans="1:131" ht="26.25" hidden="1" customHeight="1" x14ac:dyDescent="0.15">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67"/>
      <c r="BT92" s="868"/>
      <c r="BU92" s="868"/>
      <c r="BV92" s="868"/>
      <c r="BW92" s="868"/>
      <c r="BX92" s="868"/>
      <c r="BY92" s="868"/>
      <c r="BZ92" s="868"/>
      <c r="CA92" s="868"/>
      <c r="CB92" s="868"/>
      <c r="CC92" s="868"/>
      <c r="CD92" s="868"/>
      <c r="CE92" s="868"/>
      <c r="CF92" s="868"/>
      <c r="CG92" s="873"/>
      <c r="CH92" s="870"/>
      <c r="CI92" s="871"/>
      <c r="CJ92" s="871"/>
      <c r="CK92" s="871"/>
      <c r="CL92" s="872"/>
      <c r="CM92" s="870"/>
      <c r="CN92" s="871"/>
      <c r="CO92" s="871"/>
      <c r="CP92" s="871"/>
      <c r="CQ92" s="872"/>
      <c r="CR92" s="870"/>
      <c r="CS92" s="871"/>
      <c r="CT92" s="871"/>
      <c r="CU92" s="871"/>
      <c r="CV92" s="872"/>
      <c r="CW92" s="870"/>
      <c r="CX92" s="871"/>
      <c r="CY92" s="871"/>
      <c r="CZ92" s="871"/>
      <c r="DA92" s="872"/>
      <c r="DB92" s="870"/>
      <c r="DC92" s="871"/>
      <c r="DD92" s="871"/>
      <c r="DE92" s="871"/>
      <c r="DF92" s="872"/>
      <c r="DG92" s="870"/>
      <c r="DH92" s="871"/>
      <c r="DI92" s="871"/>
      <c r="DJ92" s="871"/>
      <c r="DK92" s="872"/>
      <c r="DL92" s="870"/>
      <c r="DM92" s="871"/>
      <c r="DN92" s="871"/>
      <c r="DO92" s="871"/>
      <c r="DP92" s="872"/>
      <c r="DQ92" s="870"/>
      <c r="DR92" s="871"/>
      <c r="DS92" s="871"/>
      <c r="DT92" s="871"/>
      <c r="DU92" s="872"/>
      <c r="DV92" s="867"/>
      <c r="DW92" s="868"/>
      <c r="DX92" s="868"/>
      <c r="DY92" s="868"/>
      <c r="DZ92" s="869"/>
      <c r="EA92" s="228"/>
    </row>
    <row r="93" spans="1:131" ht="26.25" hidden="1" customHeight="1" x14ac:dyDescent="0.15">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67"/>
      <c r="BT93" s="868"/>
      <c r="BU93" s="868"/>
      <c r="BV93" s="868"/>
      <c r="BW93" s="868"/>
      <c r="BX93" s="868"/>
      <c r="BY93" s="868"/>
      <c r="BZ93" s="868"/>
      <c r="CA93" s="868"/>
      <c r="CB93" s="868"/>
      <c r="CC93" s="868"/>
      <c r="CD93" s="868"/>
      <c r="CE93" s="868"/>
      <c r="CF93" s="868"/>
      <c r="CG93" s="873"/>
      <c r="CH93" s="870"/>
      <c r="CI93" s="871"/>
      <c r="CJ93" s="871"/>
      <c r="CK93" s="871"/>
      <c r="CL93" s="872"/>
      <c r="CM93" s="870"/>
      <c r="CN93" s="871"/>
      <c r="CO93" s="871"/>
      <c r="CP93" s="871"/>
      <c r="CQ93" s="872"/>
      <c r="CR93" s="870"/>
      <c r="CS93" s="871"/>
      <c r="CT93" s="871"/>
      <c r="CU93" s="871"/>
      <c r="CV93" s="872"/>
      <c r="CW93" s="870"/>
      <c r="CX93" s="871"/>
      <c r="CY93" s="871"/>
      <c r="CZ93" s="871"/>
      <c r="DA93" s="872"/>
      <c r="DB93" s="870"/>
      <c r="DC93" s="871"/>
      <c r="DD93" s="871"/>
      <c r="DE93" s="871"/>
      <c r="DF93" s="872"/>
      <c r="DG93" s="870"/>
      <c r="DH93" s="871"/>
      <c r="DI93" s="871"/>
      <c r="DJ93" s="871"/>
      <c r="DK93" s="872"/>
      <c r="DL93" s="870"/>
      <c r="DM93" s="871"/>
      <c r="DN93" s="871"/>
      <c r="DO93" s="871"/>
      <c r="DP93" s="872"/>
      <c r="DQ93" s="870"/>
      <c r="DR93" s="871"/>
      <c r="DS93" s="871"/>
      <c r="DT93" s="871"/>
      <c r="DU93" s="872"/>
      <c r="DV93" s="867"/>
      <c r="DW93" s="868"/>
      <c r="DX93" s="868"/>
      <c r="DY93" s="868"/>
      <c r="DZ93" s="869"/>
      <c r="EA93" s="228"/>
    </row>
    <row r="94" spans="1:131" ht="26.25" hidden="1" customHeight="1" x14ac:dyDescent="0.15">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67"/>
      <c r="BT94" s="868"/>
      <c r="BU94" s="868"/>
      <c r="BV94" s="868"/>
      <c r="BW94" s="868"/>
      <c r="BX94" s="868"/>
      <c r="BY94" s="868"/>
      <c r="BZ94" s="868"/>
      <c r="CA94" s="868"/>
      <c r="CB94" s="868"/>
      <c r="CC94" s="868"/>
      <c r="CD94" s="868"/>
      <c r="CE94" s="868"/>
      <c r="CF94" s="868"/>
      <c r="CG94" s="873"/>
      <c r="CH94" s="870"/>
      <c r="CI94" s="871"/>
      <c r="CJ94" s="871"/>
      <c r="CK94" s="871"/>
      <c r="CL94" s="872"/>
      <c r="CM94" s="870"/>
      <c r="CN94" s="871"/>
      <c r="CO94" s="871"/>
      <c r="CP94" s="871"/>
      <c r="CQ94" s="872"/>
      <c r="CR94" s="870"/>
      <c r="CS94" s="871"/>
      <c r="CT94" s="871"/>
      <c r="CU94" s="871"/>
      <c r="CV94" s="872"/>
      <c r="CW94" s="870"/>
      <c r="CX94" s="871"/>
      <c r="CY94" s="871"/>
      <c r="CZ94" s="871"/>
      <c r="DA94" s="872"/>
      <c r="DB94" s="870"/>
      <c r="DC94" s="871"/>
      <c r="DD94" s="871"/>
      <c r="DE94" s="871"/>
      <c r="DF94" s="872"/>
      <c r="DG94" s="870"/>
      <c r="DH94" s="871"/>
      <c r="DI94" s="871"/>
      <c r="DJ94" s="871"/>
      <c r="DK94" s="872"/>
      <c r="DL94" s="870"/>
      <c r="DM94" s="871"/>
      <c r="DN94" s="871"/>
      <c r="DO94" s="871"/>
      <c r="DP94" s="872"/>
      <c r="DQ94" s="870"/>
      <c r="DR94" s="871"/>
      <c r="DS94" s="871"/>
      <c r="DT94" s="871"/>
      <c r="DU94" s="872"/>
      <c r="DV94" s="867"/>
      <c r="DW94" s="868"/>
      <c r="DX94" s="868"/>
      <c r="DY94" s="868"/>
      <c r="DZ94" s="869"/>
      <c r="EA94" s="228"/>
    </row>
    <row r="95" spans="1:131" ht="26.25" hidden="1" customHeight="1" x14ac:dyDescent="0.15">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67"/>
      <c r="BT95" s="868"/>
      <c r="BU95" s="868"/>
      <c r="BV95" s="868"/>
      <c r="BW95" s="868"/>
      <c r="BX95" s="868"/>
      <c r="BY95" s="868"/>
      <c r="BZ95" s="868"/>
      <c r="CA95" s="868"/>
      <c r="CB95" s="868"/>
      <c r="CC95" s="868"/>
      <c r="CD95" s="868"/>
      <c r="CE95" s="868"/>
      <c r="CF95" s="868"/>
      <c r="CG95" s="873"/>
      <c r="CH95" s="870"/>
      <c r="CI95" s="871"/>
      <c r="CJ95" s="871"/>
      <c r="CK95" s="871"/>
      <c r="CL95" s="872"/>
      <c r="CM95" s="870"/>
      <c r="CN95" s="871"/>
      <c r="CO95" s="871"/>
      <c r="CP95" s="871"/>
      <c r="CQ95" s="872"/>
      <c r="CR95" s="870"/>
      <c r="CS95" s="871"/>
      <c r="CT95" s="871"/>
      <c r="CU95" s="871"/>
      <c r="CV95" s="872"/>
      <c r="CW95" s="870"/>
      <c r="CX95" s="871"/>
      <c r="CY95" s="871"/>
      <c r="CZ95" s="871"/>
      <c r="DA95" s="872"/>
      <c r="DB95" s="870"/>
      <c r="DC95" s="871"/>
      <c r="DD95" s="871"/>
      <c r="DE95" s="871"/>
      <c r="DF95" s="872"/>
      <c r="DG95" s="870"/>
      <c r="DH95" s="871"/>
      <c r="DI95" s="871"/>
      <c r="DJ95" s="871"/>
      <c r="DK95" s="872"/>
      <c r="DL95" s="870"/>
      <c r="DM95" s="871"/>
      <c r="DN95" s="871"/>
      <c r="DO95" s="871"/>
      <c r="DP95" s="872"/>
      <c r="DQ95" s="870"/>
      <c r="DR95" s="871"/>
      <c r="DS95" s="871"/>
      <c r="DT95" s="871"/>
      <c r="DU95" s="872"/>
      <c r="DV95" s="867"/>
      <c r="DW95" s="868"/>
      <c r="DX95" s="868"/>
      <c r="DY95" s="868"/>
      <c r="DZ95" s="869"/>
      <c r="EA95" s="228"/>
    </row>
    <row r="96" spans="1:131" ht="26.25" hidden="1" customHeight="1" x14ac:dyDescent="0.15">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67"/>
      <c r="BT96" s="868"/>
      <c r="BU96" s="868"/>
      <c r="BV96" s="868"/>
      <c r="BW96" s="868"/>
      <c r="BX96" s="868"/>
      <c r="BY96" s="868"/>
      <c r="BZ96" s="868"/>
      <c r="CA96" s="868"/>
      <c r="CB96" s="868"/>
      <c r="CC96" s="868"/>
      <c r="CD96" s="868"/>
      <c r="CE96" s="868"/>
      <c r="CF96" s="868"/>
      <c r="CG96" s="873"/>
      <c r="CH96" s="870"/>
      <c r="CI96" s="871"/>
      <c r="CJ96" s="871"/>
      <c r="CK96" s="871"/>
      <c r="CL96" s="872"/>
      <c r="CM96" s="870"/>
      <c r="CN96" s="871"/>
      <c r="CO96" s="871"/>
      <c r="CP96" s="871"/>
      <c r="CQ96" s="872"/>
      <c r="CR96" s="870"/>
      <c r="CS96" s="871"/>
      <c r="CT96" s="871"/>
      <c r="CU96" s="871"/>
      <c r="CV96" s="872"/>
      <c r="CW96" s="870"/>
      <c r="CX96" s="871"/>
      <c r="CY96" s="871"/>
      <c r="CZ96" s="871"/>
      <c r="DA96" s="872"/>
      <c r="DB96" s="870"/>
      <c r="DC96" s="871"/>
      <c r="DD96" s="871"/>
      <c r="DE96" s="871"/>
      <c r="DF96" s="872"/>
      <c r="DG96" s="870"/>
      <c r="DH96" s="871"/>
      <c r="DI96" s="871"/>
      <c r="DJ96" s="871"/>
      <c r="DK96" s="872"/>
      <c r="DL96" s="870"/>
      <c r="DM96" s="871"/>
      <c r="DN96" s="871"/>
      <c r="DO96" s="871"/>
      <c r="DP96" s="872"/>
      <c r="DQ96" s="870"/>
      <c r="DR96" s="871"/>
      <c r="DS96" s="871"/>
      <c r="DT96" s="871"/>
      <c r="DU96" s="872"/>
      <c r="DV96" s="867"/>
      <c r="DW96" s="868"/>
      <c r="DX96" s="868"/>
      <c r="DY96" s="868"/>
      <c r="DZ96" s="869"/>
      <c r="EA96" s="228"/>
    </row>
    <row r="97" spans="1:131" ht="26.25" hidden="1" customHeight="1" x14ac:dyDescent="0.15">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67"/>
      <c r="BT97" s="868"/>
      <c r="BU97" s="868"/>
      <c r="BV97" s="868"/>
      <c r="BW97" s="868"/>
      <c r="BX97" s="868"/>
      <c r="BY97" s="868"/>
      <c r="BZ97" s="868"/>
      <c r="CA97" s="868"/>
      <c r="CB97" s="868"/>
      <c r="CC97" s="868"/>
      <c r="CD97" s="868"/>
      <c r="CE97" s="868"/>
      <c r="CF97" s="868"/>
      <c r="CG97" s="873"/>
      <c r="CH97" s="870"/>
      <c r="CI97" s="871"/>
      <c r="CJ97" s="871"/>
      <c r="CK97" s="871"/>
      <c r="CL97" s="872"/>
      <c r="CM97" s="870"/>
      <c r="CN97" s="871"/>
      <c r="CO97" s="871"/>
      <c r="CP97" s="871"/>
      <c r="CQ97" s="872"/>
      <c r="CR97" s="870"/>
      <c r="CS97" s="871"/>
      <c r="CT97" s="871"/>
      <c r="CU97" s="871"/>
      <c r="CV97" s="872"/>
      <c r="CW97" s="870"/>
      <c r="CX97" s="871"/>
      <c r="CY97" s="871"/>
      <c r="CZ97" s="871"/>
      <c r="DA97" s="872"/>
      <c r="DB97" s="870"/>
      <c r="DC97" s="871"/>
      <c r="DD97" s="871"/>
      <c r="DE97" s="871"/>
      <c r="DF97" s="872"/>
      <c r="DG97" s="870"/>
      <c r="DH97" s="871"/>
      <c r="DI97" s="871"/>
      <c r="DJ97" s="871"/>
      <c r="DK97" s="872"/>
      <c r="DL97" s="870"/>
      <c r="DM97" s="871"/>
      <c r="DN97" s="871"/>
      <c r="DO97" s="871"/>
      <c r="DP97" s="872"/>
      <c r="DQ97" s="870"/>
      <c r="DR97" s="871"/>
      <c r="DS97" s="871"/>
      <c r="DT97" s="871"/>
      <c r="DU97" s="872"/>
      <c r="DV97" s="867"/>
      <c r="DW97" s="868"/>
      <c r="DX97" s="868"/>
      <c r="DY97" s="868"/>
      <c r="DZ97" s="869"/>
      <c r="EA97" s="228"/>
    </row>
    <row r="98" spans="1:131" ht="26.25" hidden="1" customHeight="1" x14ac:dyDescent="0.15">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67"/>
      <c r="BT98" s="868"/>
      <c r="BU98" s="868"/>
      <c r="BV98" s="868"/>
      <c r="BW98" s="868"/>
      <c r="BX98" s="868"/>
      <c r="BY98" s="868"/>
      <c r="BZ98" s="868"/>
      <c r="CA98" s="868"/>
      <c r="CB98" s="868"/>
      <c r="CC98" s="868"/>
      <c r="CD98" s="868"/>
      <c r="CE98" s="868"/>
      <c r="CF98" s="868"/>
      <c r="CG98" s="873"/>
      <c r="CH98" s="870"/>
      <c r="CI98" s="871"/>
      <c r="CJ98" s="871"/>
      <c r="CK98" s="871"/>
      <c r="CL98" s="872"/>
      <c r="CM98" s="870"/>
      <c r="CN98" s="871"/>
      <c r="CO98" s="871"/>
      <c r="CP98" s="871"/>
      <c r="CQ98" s="872"/>
      <c r="CR98" s="870"/>
      <c r="CS98" s="871"/>
      <c r="CT98" s="871"/>
      <c r="CU98" s="871"/>
      <c r="CV98" s="872"/>
      <c r="CW98" s="870"/>
      <c r="CX98" s="871"/>
      <c r="CY98" s="871"/>
      <c r="CZ98" s="871"/>
      <c r="DA98" s="872"/>
      <c r="DB98" s="870"/>
      <c r="DC98" s="871"/>
      <c r="DD98" s="871"/>
      <c r="DE98" s="871"/>
      <c r="DF98" s="872"/>
      <c r="DG98" s="870"/>
      <c r="DH98" s="871"/>
      <c r="DI98" s="871"/>
      <c r="DJ98" s="871"/>
      <c r="DK98" s="872"/>
      <c r="DL98" s="870"/>
      <c r="DM98" s="871"/>
      <c r="DN98" s="871"/>
      <c r="DO98" s="871"/>
      <c r="DP98" s="872"/>
      <c r="DQ98" s="870"/>
      <c r="DR98" s="871"/>
      <c r="DS98" s="871"/>
      <c r="DT98" s="871"/>
      <c r="DU98" s="872"/>
      <c r="DV98" s="867"/>
      <c r="DW98" s="868"/>
      <c r="DX98" s="868"/>
      <c r="DY98" s="868"/>
      <c r="DZ98" s="869"/>
      <c r="EA98" s="228"/>
    </row>
    <row r="99" spans="1:131" ht="26.25" hidden="1" customHeight="1" x14ac:dyDescent="0.15">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67"/>
      <c r="BT99" s="868"/>
      <c r="BU99" s="868"/>
      <c r="BV99" s="868"/>
      <c r="BW99" s="868"/>
      <c r="BX99" s="868"/>
      <c r="BY99" s="868"/>
      <c r="BZ99" s="868"/>
      <c r="CA99" s="868"/>
      <c r="CB99" s="868"/>
      <c r="CC99" s="868"/>
      <c r="CD99" s="868"/>
      <c r="CE99" s="868"/>
      <c r="CF99" s="868"/>
      <c r="CG99" s="873"/>
      <c r="CH99" s="870"/>
      <c r="CI99" s="871"/>
      <c r="CJ99" s="871"/>
      <c r="CK99" s="871"/>
      <c r="CL99" s="872"/>
      <c r="CM99" s="870"/>
      <c r="CN99" s="871"/>
      <c r="CO99" s="871"/>
      <c r="CP99" s="871"/>
      <c r="CQ99" s="872"/>
      <c r="CR99" s="870"/>
      <c r="CS99" s="871"/>
      <c r="CT99" s="871"/>
      <c r="CU99" s="871"/>
      <c r="CV99" s="872"/>
      <c r="CW99" s="870"/>
      <c r="CX99" s="871"/>
      <c r="CY99" s="871"/>
      <c r="CZ99" s="871"/>
      <c r="DA99" s="872"/>
      <c r="DB99" s="870"/>
      <c r="DC99" s="871"/>
      <c r="DD99" s="871"/>
      <c r="DE99" s="871"/>
      <c r="DF99" s="872"/>
      <c r="DG99" s="870"/>
      <c r="DH99" s="871"/>
      <c r="DI99" s="871"/>
      <c r="DJ99" s="871"/>
      <c r="DK99" s="872"/>
      <c r="DL99" s="870"/>
      <c r="DM99" s="871"/>
      <c r="DN99" s="871"/>
      <c r="DO99" s="871"/>
      <c r="DP99" s="872"/>
      <c r="DQ99" s="870"/>
      <c r="DR99" s="871"/>
      <c r="DS99" s="871"/>
      <c r="DT99" s="871"/>
      <c r="DU99" s="872"/>
      <c r="DV99" s="867"/>
      <c r="DW99" s="868"/>
      <c r="DX99" s="868"/>
      <c r="DY99" s="868"/>
      <c r="DZ99" s="869"/>
      <c r="EA99" s="228"/>
    </row>
    <row r="100" spans="1:131" ht="26.25" hidden="1" customHeight="1" x14ac:dyDescent="0.15">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67"/>
      <c r="BT100" s="868"/>
      <c r="BU100" s="868"/>
      <c r="BV100" s="868"/>
      <c r="BW100" s="868"/>
      <c r="BX100" s="868"/>
      <c r="BY100" s="868"/>
      <c r="BZ100" s="868"/>
      <c r="CA100" s="868"/>
      <c r="CB100" s="868"/>
      <c r="CC100" s="868"/>
      <c r="CD100" s="868"/>
      <c r="CE100" s="868"/>
      <c r="CF100" s="868"/>
      <c r="CG100" s="873"/>
      <c r="CH100" s="870"/>
      <c r="CI100" s="871"/>
      <c r="CJ100" s="871"/>
      <c r="CK100" s="871"/>
      <c r="CL100" s="872"/>
      <c r="CM100" s="870"/>
      <c r="CN100" s="871"/>
      <c r="CO100" s="871"/>
      <c r="CP100" s="871"/>
      <c r="CQ100" s="872"/>
      <c r="CR100" s="870"/>
      <c r="CS100" s="871"/>
      <c r="CT100" s="871"/>
      <c r="CU100" s="871"/>
      <c r="CV100" s="872"/>
      <c r="CW100" s="870"/>
      <c r="CX100" s="871"/>
      <c r="CY100" s="871"/>
      <c r="CZ100" s="871"/>
      <c r="DA100" s="872"/>
      <c r="DB100" s="870"/>
      <c r="DC100" s="871"/>
      <c r="DD100" s="871"/>
      <c r="DE100" s="871"/>
      <c r="DF100" s="872"/>
      <c r="DG100" s="870"/>
      <c r="DH100" s="871"/>
      <c r="DI100" s="871"/>
      <c r="DJ100" s="871"/>
      <c r="DK100" s="872"/>
      <c r="DL100" s="870"/>
      <c r="DM100" s="871"/>
      <c r="DN100" s="871"/>
      <c r="DO100" s="871"/>
      <c r="DP100" s="872"/>
      <c r="DQ100" s="870"/>
      <c r="DR100" s="871"/>
      <c r="DS100" s="871"/>
      <c r="DT100" s="871"/>
      <c r="DU100" s="872"/>
      <c r="DV100" s="867"/>
      <c r="DW100" s="868"/>
      <c r="DX100" s="868"/>
      <c r="DY100" s="868"/>
      <c r="DZ100" s="869"/>
      <c r="EA100" s="228"/>
    </row>
    <row r="101" spans="1:131" ht="26.25" hidden="1" customHeight="1" x14ac:dyDescent="0.15">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67"/>
      <c r="BT101" s="868"/>
      <c r="BU101" s="868"/>
      <c r="BV101" s="868"/>
      <c r="BW101" s="868"/>
      <c r="BX101" s="868"/>
      <c r="BY101" s="868"/>
      <c r="BZ101" s="868"/>
      <c r="CA101" s="868"/>
      <c r="CB101" s="868"/>
      <c r="CC101" s="868"/>
      <c r="CD101" s="868"/>
      <c r="CE101" s="868"/>
      <c r="CF101" s="868"/>
      <c r="CG101" s="873"/>
      <c r="CH101" s="870"/>
      <c r="CI101" s="871"/>
      <c r="CJ101" s="871"/>
      <c r="CK101" s="871"/>
      <c r="CL101" s="872"/>
      <c r="CM101" s="870"/>
      <c r="CN101" s="871"/>
      <c r="CO101" s="871"/>
      <c r="CP101" s="871"/>
      <c r="CQ101" s="872"/>
      <c r="CR101" s="870"/>
      <c r="CS101" s="871"/>
      <c r="CT101" s="871"/>
      <c r="CU101" s="871"/>
      <c r="CV101" s="872"/>
      <c r="CW101" s="870"/>
      <c r="CX101" s="871"/>
      <c r="CY101" s="871"/>
      <c r="CZ101" s="871"/>
      <c r="DA101" s="872"/>
      <c r="DB101" s="870"/>
      <c r="DC101" s="871"/>
      <c r="DD101" s="871"/>
      <c r="DE101" s="871"/>
      <c r="DF101" s="872"/>
      <c r="DG101" s="870"/>
      <c r="DH101" s="871"/>
      <c r="DI101" s="871"/>
      <c r="DJ101" s="871"/>
      <c r="DK101" s="872"/>
      <c r="DL101" s="870"/>
      <c r="DM101" s="871"/>
      <c r="DN101" s="871"/>
      <c r="DO101" s="871"/>
      <c r="DP101" s="872"/>
      <c r="DQ101" s="870"/>
      <c r="DR101" s="871"/>
      <c r="DS101" s="871"/>
      <c r="DT101" s="871"/>
      <c r="DU101" s="872"/>
      <c r="DV101" s="867"/>
      <c r="DW101" s="868"/>
      <c r="DX101" s="868"/>
      <c r="DY101" s="868"/>
      <c r="DZ101" s="869"/>
      <c r="EA101" s="228"/>
    </row>
    <row r="102" spans="1:131" ht="26.25" customHeight="1" thickBot="1" x14ac:dyDescent="0.2">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393</v>
      </c>
      <c r="BR102" s="800" t="s">
        <v>420</v>
      </c>
      <c r="BS102" s="801"/>
      <c r="BT102" s="801"/>
      <c r="BU102" s="801"/>
      <c r="BV102" s="801"/>
      <c r="BW102" s="801"/>
      <c r="BX102" s="801"/>
      <c r="BY102" s="801"/>
      <c r="BZ102" s="801"/>
      <c r="CA102" s="801"/>
      <c r="CB102" s="801"/>
      <c r="CC102" s="801"/>
      <c r="CD102" s="801"/>
      <c r="CE102" s="801"/>
      <c r="CF102" s="801"/>
      <c r="CG102" s="802"/>
      <c r="CH102" s="895"/>
      <c r="CI102" s="896"/>
      <c r="CJ102" s="896"/>
      <c r="CK102" s="896"/>
      <c r="CL102" s="897"/>
      <c r="CM102" s="895"/>
      <c r="CN102" s="896"/>
      <c r="CO102" s="896"/>
      <c r="CP102" s="896"/>
      <c r="CQ102" s="897"/>
      <c r="CR102" s="898"/>
      <c r="CS102" s="860"/>
      <c r="CT102" s="860"/>
      <c r="CU102" s="860"/>
      <c r="CV102" s="899"/>
      <c r="CW102" s="898"/>
      <c r="CX102" s="860"/>
      <c r="CY102" s="860"/>
      <c r="CZ102" s="860"/>
      <c r="DA102" s="899"/>
      <c r="DB102" s="898"/>
      <c r="DC102" s="860"/>
      <c r="DD102" s="860"/>
      <c r="DE102" s="860"/>
      <c r="DF102" s="899"/>
      <c r="DG102" s="898"/>
      <c r="DH102" s="860"/>
      <c r="DI102" s="860"/>
      <c r="DJ102" s="860"/>
      <c r="DK102" s="899"/>
      <c r="DL102" s="898"/>
      <c r="DM102" s="860"/>
      <c r="DN102" s="860"/>
      <c r="DO102" s="860"/>
      <c r="DP102" s="899"/>
      <c r="DQ102" s="898"/>
      <c r="DR102" s="860"/>
      <c r="DS102" s="860"/>
      <c r="DT102" s="860"/>
      <c r="DU102" s="899"/>
      <c r="DV102" s="800"/>
      <c r="DW102" s="801"/>
      <c r="DX102" s="801"/>
      <c r="DY102" s="801"/>
      <c r="DZ102" s="922"/>
      <c r="EA102" s="228"/>
    </row>
    <row r="103" spans="1:131" ht="26.25" customHeight="1" x14ac:dyDescent="0.15">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23" t="s">
        <v>421</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28"/>
    </row>
    <row r="104" spans="1:131" ht="26.25" customHeight="1" x14ac:dyDescent="0.15">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24" t="s">
        <v>422</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28"/>
    </row>
    <row r="105" spans="1:131" ht="11.25" customHeight="1" x14ac:dyDescent="0.15">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8" t="s">
        <v>423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424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8" customFormat="1" ht="26.25" customHeight="1" x14ac:dyDescent="0.15">
      <c r="A108" s="925" t="s">
        <v>425</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426</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28" customFormat="1" ht="26.25" customHeight="1" x14ac:dyDescent="0.15">
      <c r="A109" s="920" t="s">
        <v>427</v>
      </c>
      <c r="B109" s="901"/>
      <c r="C109" s="901"/>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2"/>
      <c r="AA109" s="900" t="s">
        <v>428</v>
      </c>
      <c r="AB109" s="901"/>
      <c r="AC109" s="901"/>
      <c r="AD109" s="901"/>
      <c r="AE109" s="902"/>
      <c r="AF109" s="900" t="s">
        <v>311</v>
      </c>
      <c r="AG109" s="901"/>
      <c r="AH109" s="901"/>
      <c r="AI109" s="901"/>
      <c r="AJ109" s="902"/>
      <c r="AK109" s="900" t="s">
        <v>310</v>
      </c>
      <c r="AL109" s="901"/>
      <c r="AM109" s="901"/>
      <c r="AN109" s="901"/>
      <c r="AO109" s="902"/>
      <c r="AP109" s="900" t="s">
        <v>429</v>
      </c>
      <c r="AQ109" s="901"/>
      <c r="AR109" s="901"/>
      <c r="AS109" s="901"/>
      <c r="AT109" s="903"/>
      <c r="AU109" s="920" t="s">
        <v>427</v>
      </c>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2"/>
      <c r="BQ109" s="900" t="s">
        <v>428</v>
      </c>
      <c r="BR109" s="901"/>
      <c r="BS109" s="901"/>
      <c r="BT109" s="901"/>
      <c r="BU109" s="902"/>
      <c r="BV109" s="900" t="s">
        <v>311</v>
      </c>
      <c r="BW109" s="901"/>
      <c r="BX109" s="901"/>
      <c r="BY109" s="901"/>
      <c r="BZ109" s="902"/>
      <c r="CA109" s="900" t="s">
        <v>310</v>
      </c>
      <c r="CB109" s="901"/>
      <c r="CC109" s="901"/>
      <c r="CD109" s="901"/>
      <c r="CE109" s="902"/>
      <c r="CF109" s="921" t="s">
        <v>429</v>
      </c>
      <c r="CG109" s="921"/>
      <c r="CH109" s="921"/>
      <c r="CI109" s="921"/>
      <c r="CJ109" s="921"/>
      <c r="CK109" s="900" t="s">
        <v>430</v>
      </c>
      <c r="CL109" s="901"/>
      <c r="CM109" s="901"/>
      <c r="CN109" s="901"/>
      <c r="CO109" s="901"/>
      <c r="CP109" s="901"/>
      <c r="CQ109" s="901"/>
      <c r="CR109" s="901"/>
      <c r="CS109" s="901"/>
      <c r="CT109" s="901"/>
      <c r="CU109" s="901"/>
      <c r="CV109" s="901"/>
      <c r="CW109" s="901"/>
      <c r="CX109" s="901"/>
      <c r="CY109" s="901"/>
      <c r="CZ109" s="901"/>
      <c r="DA109" s="901"/>
      <c r="DB109" s="901"/>
      <c r="DC109" s="901"/>
      <c r="DD109" s="901"/>
      <c r="DE109" s="901"/>
      <c r="DF109" s="902"/>
      <c r="DG109" s="900" t="s">
        <v>428</v>
      </c>
      <c r="DH109" s="901"/>
      <c r="DI109" s="901"/>
      <c r="DJ109" s="901"/>
      <c r="DK109" s="902"/>
      <c r="DL109" s="900" t="s">
        <v>311</v>
      </c>
      <c r="DM109" s="901"/>
      <c r="DN109" s="901"/>
      <c r="DO109" s="901"/>
      <c r="DP109" s="902"/>
      <c r="DQ109" s="900" t="s">
        <v>310</v>
      </c>
      <c r="DR109" s="901"/>
      <c r="DS109" s="901"/>
      <c r="DT109" s="901"/>
      <c r="DU109" s="902"/>
      <c r="DV109" s="900" t="s">
        <v>429</v>
      </c>
      <c r="DW109" s="901"/>
      <c r="DX109" s="901"/>
      <c r="DY109" s="901"/>
      <c r="DZ109" s="903"/>
    </row>
    <row r="110" spans="1:131" s="228" customFormat="1" ht="26.25" customHeight="1" x14ac:dyDescent="0.15">
      <c r="A110" s="904" t="s">
        <v>431</v>
      </c>
      <c r="B110" s="905"/>
      <c r="C110" s="905"/>
      <c r="D110" s="905"/>
      <c r="E110" s="905"/>
      <c r="F110" s="905"/>
      <c r="G110" s="905"/>
      <c r="H110" s="905"/>
      <c r="I110" s="905"/>
      <c r="J110" s="905"/>
      <c r="K110" s="905"/>
      <c r="L110" s="905"/>
      <c r="M110" s="905"/>
      <c r="N110" s="905"/>
      <c r="O110" s="905"/>
      <c r="P110" s="905"/>
      <c r="Q110" s="905"/>
      <c r="R110" s="905"/>
      <c r="S110" s="905"/>
      <c r="T110" s="905"/>
      <c r="U110" s="905"/>
      <c r="V110" s="905"/>
      <c r="W110" s="905"/>
      <c r="X110" s="905"/>
      <c r="Y110" s="905"/>
      <c r="Z110" s="906"/>
      <c r="AA110" s="907">
        <v>559765</v>
      </c>
      <c r="AB110" s="908"/>
      <c r="AC110" s="908"/>
      <c r="AD110" s="908"/>
      <c r="AE110" s="909"/>
      <c r="AF110" s="910">
        <v>527783</v>
      </c>
      <c r="AG110" s="908"/>
      <c r="AH110" s="908"/>
      <c r="AI110" s="908"/>
      <c r="AJ110" s="909"/>
      <c r="AK110" s="910">
        <v>503755</v>
      </c>
      <c r="AL110" s="908"/>
      <c r="AM110" s="908"/>
      <c r="AN110" s="908"/>
      <c r="AO110" s="909"/>
      <c r="AP110" s="911">
        <v>14.7</v>
      </c>
      <c r="AQ110" s="912"/>
      <c r="AR110" s="912"/>
      <c r="AS110" s="912"/>
      <c r="AT110" s="913"/>
      <c r="AU110" s="914" t="s">
        <v>73</v>
      </c>
      <c r="AV110" s="915"/>
      <c r="AW110" s="915"/>
      <c r="AX110" s="915"/>
      <c r="AY110" s="915"/>
      <c r="AZ110" s="937" t="s">
        <v>432</v>
      </c>
      <c r="BA110" s="905"/>
      <c r="BB110" s="905"/>
      <c r="BC110" s="905"/>
      <c r="BD110" s="905"/>
      <c r="BE110" s="905"/>
      <c r="BF110" s="905"/>
      <c r="BG110" s="905"/>
      <c r="BH110" s="905"/>
      <c r="BI110" s="905"/>
      <c r="BJ110" s="905"/>
      <c r="BK110" s="905"/>
      <c r="BL110" s="905"/>
      <c r="BM110" s="905"/>
      <c r="BN110" s="905"/>
      <c r="BO110" s="905"/>
      <c r="BP110" s="906"/>
      <c r="BQ110" s="938">
        <v>5729883</v>
      </c>
      <c r="BR110" s="939"/>
      <c r="BS110" s="939"/>
      <c r="BT110" s="939"/>
      <c r="BU110" s="939"/>
      <c r="BV110" s="939">
        <v>5751795</v>
      </c>
      <c r="BW110" s="939"/>
      <c r="BX110" s="939"/>
      <c r="BY110" s="939"/>
      <c r="BZ110" s="939"/>
      <c r="CA110" s="939">
        <v>5829178</v>
      </c>
      <c r="CB110" s="939"/>
      <c r="CC110" s="939"/>
      <c r="CD110" s="939"/>
      <c r="CE110" s="939"/>
      <c r="CF110" s="952">
        <v>170.6</v>
      </c>
      <c r="CG110" s="953"/>
      <c r="CH110" s="953"/>
      <c r="CI110" s="953"/>
      <c r="CJ110" s="953"/>
      <c r="CK110" s="954" t="s">
        <v>433</v>
      </c>
      <c r="CL110" s="955"/>
      <c r="CM110" s="937" t="s">
        <v>434</v>
      </c>
      <c r="CN110" s="905"/>
      <c r="CO110" s="905"/>
      <c r="CP110" s="905"/>
      <c r="CQ110" s="905"/>
      <c r="CR110" s="905"/>
      <c r="CS110" s="905"/>
      <c r="CT110" s="905"/>
      <c r="CU110" s="905"/>
      <c r="CV110" s="905"/>
      <c r="CW110" s="905"/>
      <c r="CX110" s="905"/>
      <c r="CY110" s="905"/>
      <c r="CZ110" s="905"/>
      <c r="DA110" s="905"/>
      <c r="DB110" s="905"/>
      <c r="DC110" s="905"/>
      <c r="DD110" s="905"/>
      <c r="DE110" s="905"/>
      <c r="DF110" s="906"/>
      <c r="DG110" s="938">
        <v>6627182</v>
      </c>
      <c r="DH110" s="939"/>
      <c r="DI110" s="939"/>
      <c r="DJ110" s="939"/>
      <c r="DK110" s="939"/>
      <c r="DL110" s="939">
        <v>5882348</v>
      </c>
      <c r="DM110" s="939"/>
      <c r="DN110" s="939"/>
      <c r="DO110" s="939"/>
      <c r="DP110" s="939"/>
      <c r="DQ110" s="939">
        <v>4434592</v>
      </c>
      <c r="DR110" s="939"/>
      <c r="DS110" s="939"/>
      <c r="DT110" s="939"/>
      <c r="DU110" s="939"/>
      <c r="DV110" s="940">
        <v>129.80000000000001</v>
      </c>
      <c r="DW110" s="940"/>
      <c r="DX110" s="940"/>
      <c r="DY110" s="940"/>
      <c r="DZ110" s="941"/>
    </row>
    <row r="111" spans="1:131" s="228" customFormat="1" ht="26.25" customHeight="1" x14ac:dyDescent="0.15">
      <c r="A111" s="942" t="s">
        <v>435</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436</v>
      </c>
      <c r="AB111" s="946"/>
      <c r="AC111" s="946"/>
      <c r="AD111" s="946"/>
      <c r="AE111" s="947"/>
      <c r="AF111" s="948" t="s">
        <v>174</v>
      </c>
      <c r="AG111" s="946"/>
      <c r="AH111" s="946"/>
      <c r="AI111" s="946"/>
      <c r="AJ111" s="947"/>
      <c r="AK111" s="948" t="s">
        <v>174</v>
      </c>
      <c r="AL111" s="946"/>
      <c r="AM111" s="946"/>
      <c r="AN111" s="946"/>
      <c r="AO111" s="947"/>
      <c r="AP111" s="949" t="s">
        <v>437</v>
      </c>
      <c r="AQ111" s="950"/>
      <c r="AR111" s="950"/>
      <c r="AS111" s="950"/>
      <c r="AT111" s="951"/>
      <c r="AU111" s="916"/>
      <c r="AV111" s="917"/>
      <c r="AW111" s="917"/>
      <c r="AX111" s="917"/>
      <c r="AY111" s="917"/>
      <c r="AZ111" s="930" t="s">
        <v>438</v>
      </c>
      <c r="BA111" s="931"/>
      <c r="BB111" s="931"/>
      <c r="BC111" s="931"/>
      <c r="BD111" s="931"/>
      <c r="BE111" s="931"/>
      <c r="BF111" s="931"/>
      <c r="BG111" s="931"/>
      <c r="BH111" s="931"/>
      <c r="BI111" s="931"/>
      <c r="BJ111" s="931"/>
      <c r="BK111" s="931"/>
      <c r="BL111" s="931"/>
      <c r="BM111" s="931"/>
      <c r="BN111" s="931"/>
      <c r="BO111" s="931"/>
      <c r="BP111" s="932"/>
      <c r="BQ111" s="933">
        <v>6627182</v>
      </c>
      <c r="BR111" s="934"/>
      <c r="BS111" s="934"/>
      <c r="BT111" s="934"/>
      <c r="BU111" s="934"/>
      <c r="BV111" s="934">
        <v>5882348</v>
      </c>
      <c r="BW111" s="934"/>
      <c r="BX111" s="934"/>
      <c r="BY111" s="934"/>
      <c r="BZ111" s="934"/>
      <c r="CA111" s="934">
        <v>4434592</v>
      </c>
      <c r="CB111" s="934"/>
      <c r="CC111" s="934"/>
      <c r="CD111" s="934"/>
      <c r="CE111" s="934"/>
      <c r="CF111" s="928">
        <v>129.80000000000001</v>
      </c>
      <c r="CG111" s="929"/>
      <c r="CH111" s="929"/>
      <c r="CI111" s="929"/>
      <c r="CJ111" s="929"/>
      <c r="CK111" s="956"/>
      <c r="CL111" s="957"/>
      <c r="CM111" s="930" t="s">
        <v>439</v>
      </c>
      <c r="CN111" s="931"/>
      <c r="CO111" s="931"/>
      <c r="CP111" s="931"/>
      <c r="CQ111" s="931"/>
      <c r="CR111" s="931"/>
      <c r="CS111" s="931"/>
      <c r="CT111" s="931"/>
      <c r="CU111" s="931"/>
      <c r="CV111" s="931"/>
      <c r="CW111" s="931"/>
      <c r="CX111" s="931"/>
      <c r="CY111" s="931"/>
      <c r="CZ111" s="931"/>
      <c r="DA111" s="931"/>
      <c r="DB111" s="931"/>
      <c r="DC111" s="931"/>
      <c r="DD111" s="931"/>
      <c r="DE111" s="931"/>
      <c r="DF111" s="932"/>
      <c r="DG111" s="933" t="s">
        <v>436</v>
      </c>
      <c r="DH111" s="934"/>
      <c r="DI111" s="934"/>
      <c r="DJ111" s="934"/>
      <c r="DK111" s="934"/>
      <c r="DL111" s="934" t="s">
        <v>437</v>
      </c>
      <c r="DM111" s="934"/>
      <c r="DN111" s="934"/>
      <c r="DO111" s="934"/>
      <c r="DP111" s="934"/>
      <c r="DQ111" s="934" t="s">
        <v>437</v>
      </c>
      <c r="DR111" s="934"/>
      <c r="DS111" s="934"/>
      <c r="DT111" s="934"/>
      <c r="DU111" s="934"/>
      <c r="DV111" s="935" t="s">
        <v>436</v>
      </c>
      <c r="DW111" s="935"/>
      <c r="DX111" s="935"/>
      <c r="DY111" s="935"/>
      <c r="DZ111" s="936"/>
    </row>
    <row r="112" spans="1:131" s="228" customFormat="1" ht="26.25" customHeight="1" x14ac:dyDescent="0.15">
      <c r="A112" s="960" t="s">
        <v>440</v>
      </c>
      <c r="B112" s="961"/>
      <c r="C112" s="931" t="s">
        <v>441</v>
      </c>
      <c r="D112" s="931"/>
      <c r="E112" s="931"/>
      <c r="F112" s="931"/>
      <c r="G112" s="931"/>
      <c r="H112" s="931"/>
      <c r="I112" s="931"/>
      <c r="J112" s="931"/>
      <c r="K112" s="931"/>
      <c r="L112" s="931"/>
      <c r="M112" s="931"/>
      <c r="N112" s="931"/>
      <c r="O112" s="931"/>
      <c r="P112" s="931"/>
      <c r="Q112" s="931"/>
      <c r="R112" s="931"/>
      <c r="S112" s="931"/>
      <c r="T112" s="931"/>
      <c r="U112" s="931"/>
      <c r="V112" s="931"/>
      <c r="W112" s="931"/>
      <c r="X112" s="931"/>
      <c r="Y112" s="931"/>
      <c r="Z112" s="932"/>
      <c r="AA112" s="966" t="s">
        <v>174</v>
      </c>
      <c r="AB112" s="967"/>
      <c r="AC112" s="967"/>
      <c r="AD112" s="967"/>
      <c r="AE112" s="968"/>
      <c r="AF112" s="969" t="s">
        <v>174</v>
      </c>
      <c r="AG112" s="967"/>
      <c r="AH112" s="967"/>
      <c r="AI112" s="967"/>
      <c r="AJ112" s="968"/>
      <c r="AK112" s="969" t="s">
        <v>174</v>
      </c>
      <c r="AL112" s="967"/>
      <c r="AM112" s="967"/>
      <c r="AN112" s="967"/>
      <c r="AO112" s="968"/>
      <c r="AP112" s="970" t="s">
        <v>436</v>
      </c>
      <c r="AQ112" s="971"/>
      <c r="AR112" s="971"/>
      <c r="AS112" s="971"/>
      <c r="AT112" s="972"/>
      <c r="AU112" s="916"/>
      <c r="AV112" s="917"/>
      <c r="AW112" s="917"/>
      <c r="AX112" s="917"/>
      <c r="AY112" s="917"/>
      <c r="AZ112" s="930" t="s">
        <v>442</v>
      </c>
      <c r="BA112" s="931"/>
      <c r="BB112" s="931"/>
      <c r="BC112" s="931"/>
      <c r="BD112" s="931"/>
      <c r="BE112" s="931"/>
      <c r="BF112" s="931"/>
      <c r="BG112" s="931"/>
      <c r="BH112" s="931"/>
      <c r="BI112" s="931"/>
      <c r="BJ112" s="931"/>
      <c r="BK112" s="931"/>
      <c r="BL112" s="931"/>
      <c r="BM112" s="931"/>
      <c r="BN112" s="931"/>
      <c r="BO112" s="931"/>
      <c r="BP112" s="932"/>
      <c r="BQ112" s="933">
        <v>3939879</v>
      </c>
      <c r="BR112" s="934"/>
      <c r="BS112" s="934"/>
      <c r="BT112" s="934"/>
      <c r="BU112" s="934"/>
      <c r="BV112" s="934">
        <v>3443271</v>
      </c>
      <c r="BW112" s="934"/>
      <c r="BX112" s="934"/>
      <c r="BY112" s="934"/>
      <c r="BZ112" s="934"/>
      <c r="CA112" s="934">
        <v>2828935</v>
      </c>
      <c r="CB112" s="934"/>
      <c r="CC112" s="934"/>
      <c r="CD112" s="934"/>
      <c r="CE112" s="934"/>
      <c r="CF112" s="928">
        <v>82.8</v>
      </c>
      <c r="CG112" s="929"/>
      <c r="CH112" s="929"/>
      <c r="CI112" s="929"/>
      <c r="CJ112" s="929"/>
      <c r="CK112" s="956"/>
      <c r="CL112" s="957"/>
      <c r="CM112" s="930" t="s">
        <v>443</v>
      </c>
      <c r="CN112" s="931"/>
      <c r="CO112" s="931"/>
      <c r="CP112" s="931"/>
      <c r="CQ112" s="931"/>
      <c r="CR112" s="931"/>
      <c r="CS112" s="931"/>
      <c r="CT112" s="931"/>
      <c r="CU112" s="931"/>
      <c r="CV112" s="931"/>
      <c r="CW112" s="931"/>
      <c r="CX112" s="931"/>
      <c r="CY112" s="931"/>
      <c r="CZ112" s="931"/>
      <c r="DA112" s="931"/>
      <c r="DB112" s="931"/>
      <c r="DC112" s="931"/>
      <c r="DD112" s="931"/>
      <c r="DE112" s="931"/>
      <c r="DF112" s="932"/>
      <c r="DG112" s="933" t="s">
        <v>174</v>
      </c>
      <c r="DH112" s="934"/>
      <c r="DI112" s="934"/>
      <c r="DJ112" s="934"/>
      <c r="DK112" s="934"/>
      <c r="DL112" s="934" t="s">
        <v>437</v>
      </c>
      <c r="DM112" s="934"/>
      <c r="DN112" s="934"/>
      <c r="DO112" s="934"/>
      <c r="DP112" s="934"/>
      <c r="DQ112" s="934" t="s">
        <v>174</v>
      </c>
      <c r="DR112" s="934"/>
      <c r="DS112" s="934"/>
      <c r="DT112" s="934"/>
      <c r="DU112" s="934"/>
      <c r="DV112" s="935" t="s">
        <v>436</v>
      </c>
      <c r="DW112" s="935"/>
      <c r="DX112" s="935"/>
      <c r="DY112" s="935"/>
      <c r="DZ112" s="936"/>
    </row>
    <row r="113" spans="1:130" s="228" customFormat="1" ht="26.25" customHeight="1" x14ac:dyDescent="0.15">
      <c r="A113" s="962"/>
      <c r="B113" s="963"/>
      <c r="C113" s="931" t="s">
        <v>444</v>
      </c>
      <c r="D113" s="931"/>
      <c r="E113" s="931"/>
      <c r="F113" s="931"/>
      <c r="G113" s="931"/>
      <c r="H113" s="931"/>
      <c r="I113" s="931"/>
      <c r="J113" s="931"/>
      <c r="K113" s="931"/>
      <c r="L113" s="931"/>
      <c r="M113" s="931"/>
      <c r="N113" s="931"/>
      <c r="O113" s="931"/>
      <c r="P113" s="931"/>
      <c r="Q113" s="931"/>
      <c r="R113" s="931"/>
      <c r="S113" s="931"/>
      <c r="T113" s="931"/>
      <c r="U113" s="931"/>
      <c r="V113" s="931"/>
      <c r="W113" s="931"/>
      <c r="X113" s="931"/>
      <c r="Y113" s="931"/>
      <c r="Z113" s="932"/>
      <c r="AA113" s="945">
        <v>280780</v>
      </c>
      <c r="AB113" s="946"/>
      <c r="AC113" s="946"/>
      <c r="AD113" s="946"/>
      <c r="AE113" s="947"/>
      <c r="AF113" s="948">
        <v>311018</v>
      </c>
      <c r="AG113" s="946"/>
      <c r="AH113" s="946"/>
      <c r="AI113" s="946"/>
      <c r="AJ113" s="947"/>
      <c r="AK113" s="948">
        <v>321531</v>
      </c>
      <c r="AL113" s="946"/>
      <c r="AM113" s="946"/>
      <c r="AN113" s="946"/>
      <c r="AO113" s="947"/>
      <c r="AP113" s="949">
        <v>9.4</v>
      </c>
      <c r="AQ113" s="950"/>
      <c r="AR113" s="950"/>
      <c r="AS113" s="950"/>
      <c r="AT113" s="951"/>
      <c r="AU113" s="916"/>
      <c r="AV113" s="917"/>
      <c r="AW113" s="917"/>
      <c r="AX113" s="917"/>
      <c r="AY113" s="917"/>
      <c r="AZ113" s="930" t="s">
        <v>445</v>
      </c>
      <c r="BA113" s="931"/>
      <c r="BB113" s="931"/>
      <c r="BC113" s="931"/>
      <c r="BD113" s="931"/>
      <c r="BE113" s="931"/>
      <c r="BF113" s="931"/>
      <c r="BG113" s="931"/>
      <c r="BH113" s="931"/>
      <c r="BI113" s="931"/>
      <c r="BJ113" s="931"/>
      <c r="BK113" s="931"/>
      <c r="BL113" s="931"/>
      <c r="BM113" s="931"/>
      <c r="BN113" s="931"/>
      <c r="BO113" s="931"/>
      <c r="BP113" s="932"/>
      <c r="BQ113" s="933">
        <v>520099</v>
      </c>
      <c r="BR113" s="934"/>
      <c r="BS113" s="934"/>
      <c r="BT113" s="934"/>
      <c r="BU113" s="934"/>
      <c r="BV113" s="934">
        <v>611683</v>
      </c>
      <c r="BW113" s="934"/>
      <c r="BX113" s="934"/>
      <c r="BY113" s="934"/>
      <c r="BZ113" s="934"/>
      <c r="CA113" s="934">
        <v>632860</v>
      </c>
      <c r="CB113" s="934"/>
      <c r="CC113" s="934"/>
      <c r="CD113" s="934"/>
      <c r="CE113" s="934"/>
      <c r="CF113" s="928">
        <v>18.5</v>
      </c>
      <c r="CG113" s="929"/>
      <c r="CH113" s="929"/>
      <c r="CI113" s="929"/>
      <c r="CJ113" s="929"/>
      <c r="CK113" s="956"/>
      <c r="CL113" s="957"/>
      <c r="CM113" s="930" t="s">
        <v>446</v>
      </c>
      <c r="CN113" s="931"/>
      <c r="CO113" s="931"/>
      <c r="CP113" s="931"/>
      <c r="CQ113" s="931"/>
      <c r="CR113" s="931"/>
      <c r="CS113" s="931"/>
      <c r="CT113" s="931"/>
      <c r="CU113" s="931"/>
      <c r="CV113" s="931"/>
      <c r="CW113" s="931"/>
      <c r="CX113" s="931"/>
      <c r="CY113" s="931"/>
      <c r="CZ113" s="931"/>
      <c r="DA113" s="931"/>
      <c r="DB113" s="931"/>
      <c r="DC113" s="931"/>
      <c r="DD113" s="931"/>
      <c r="DE113" s="931"/>
      <c r="DF113" s="932"/>
      <c r="DG113" s="966" t="s">
        <v>174</v>
      </c>
      <c r="DH113" s="967"/>
      <c r="DI113" s="967"/>
      <c r="DJ113" s="967"/>
      <c r="DK113" s="968"/>
      <c r="DL113" s="969" t="s">
        <v>174</v>
      </c>
      <c r="DM113" s="967"/>
      <c r="DN113" s="967"/>
      <c r="DO113" s="967"/>
      <c r="DP113" s="968"/>
      <c r="DQ113" s="969" t="s">
        <v>174</v>
      </c>
      <c r="DR113" s="967"/>
      <c r="DS113" s="967"/>
      <c r="DT113" s="967"/>
      <c r="DU113" s="968"/>
      <c r="DV113" s="970" t="s">
        <v>436</v>
      </c>
      <c r="DW113" s="971"/>
      <c r="DX113" s="971"/>
      <c r="DY113" s="971"/>
      <c r="DZ113" s="972"/>
    </row>
    <row r="114" spans="1:130" s="228" customFormat="1" ht="26.25" customHeight="1" x14ac:dyDescent="0.15">
      <c r="A114" s="962"/>
      <c r="B114" s="963"/>
      <c r="C114" s="931" t="s">
        <v>447</v>
      </c>
      <c r="D114" s="931"/>
      <c r="E114" s="931"/>
      <c r="F114" s="931"/>
      <c r="G114" s="931"/>
      <c r="H114" s="931"/>
      <c r="I114" s="931"/>
      <c r="J114" s="931"/>
      <c r="K114" s="931"/>
      <c r="L114" s="931"/>
      <c r="M114" s="931"/>
      <c r="N114" s="931"/>
      <c r="O114" s="931"/>
      <c r="P114" s="931"/>
      <c r="Q114" s="931"/>
      <c r="R114" s="931"/>
      <c r="S114" s="931"/>
      <c r="T114" s="931"/>
      <c r="U114" s="931"/>
      <c r="V114" s="931"/>
      <c r="W114" s="931"/>
      <c r="X114" s="931"/>
      <c r="Y114" s="931"/>
      <c r="Z114" s="932"/>
      <c r="AA114" s="966">
        <v>205679</v>
      </c>
      <c r="AB114" s="967"/>
      <c r="AC114" s="967"/>
      <c r="AD114" s="967"/>
      <c r="AE114" s="968"/>
      <c r="AF114" s="969">
        <v>207808</v>
      </c>
      <c r="AG114" s="967"/>
      <c r="AH114" s="967"/>
      <c r="AI114" s="967"/>
      <c r="AJ114" s="968"/>
      <c r="AK114" s="969">
        <v>192188</v>
      </c>
      <c r="AL114" s="967"/>
      <c r="AM114" s="967"/>
      <c r="AN114" s="967"/>
      <c r="AO114" s="968"/>
      <c r="AP114" s="970">
        <v>5.6</v>
      </c>
      <c r="AQ114" s="971"/>
      <c r="AR114" s="971"/>
      <c r="AS114" s="971"/>
      <c r="AT114" s="972"/>
      <c r="AU114" s="916"/>
      <c r="AV114" s="917"/>
      <c r="AW114" s="917"/>
      <c r="AX114" s="917"/>
      <c r="AY114" s="917"/>
      <c r="AZ114" s="930" t="s">
        <v>448</v>
      </c>
      <c r="BA114" s="931"/>
      <c r="BB114" s="931"/>
      <c r="BC114" s="931"/>
      <c r="BD114" s="931"/>
      <c r="BE114" s="931"/>
      <c r="BF114" s="931"/>
      <c r="BG114" s="931"/>
      <c r="BH114" s="931"/>
      <c r="BI114" s="931"/>
      <c r="BJ114" s="931"/>
      <c r="BK114" s="931"/>
      <c r="BL114" s="931"/>
      <c r="BM114" s="931"/>
      <c r="BN114" s="931"/>
      <c r="BO114" s="931"/>
      <c r="BP114" s="932"/>
      <c r="BQ114" s="933">
        <v>959555</v>
      </c>
      <c r="BR114" s="934"/>
      <c r="BS114" s="934"/>
      <c r="BT114" s="934"/>
      <c r="BU114" s="934"/>
      <c r="BV114" s="934">
        <v>930002</v>
      </c>
      <c r="BW114" s="934"/>
      <c r="BX114" s="934"/>
      <c r="BY114" s="934"/>
      <c r="BZ114" s="934"/>
      <c r="CA114" s="934">
        <v>882563</v>
      </c>
      <c r="CB114" s="934"/>
      <c r="CC114" s="934"/>
      <c r="CD114" s="934"/>
      <c r="CE114" s="934"/>
      <c r="CF114" s="928">
        <v>25.8</v>
      </c>
      <c r="CG114" s="929"/>
      <c r="CH114" s="929"/>
      <c r="CI114" s="929"/>
      <c r="CJ114" s="929"/>
      <c r="CK114" s="956"/>
      <c r="CL114" s="957"/>
      <c r="CM114" s="930" t="s">
        <v>449</v>
      </c>
      <c r="CN114" s="931"/>
      <c r="CO114" s="931"/>
      <c r="CP114" s="931"/>
      <c r="CQ114" s="931"/>
      <c r="CR114" s="931"/>
      <c r="CS114" s="931"/>
      <c r="CT114" s="931"/>
      <c r="CU114" s="931"/>
      <c r="CV114" s="931"/>
      <c r="CW114" s="931"/>
      <c r="CX114" s="931"/>
      <c r="CY114" s="931"/>
      <c r="CZ114" s="931"/>
      <c r="DA114" s="931"/>
      <c r="DB114" s="931"/>
      <c r="DC114" s="931"/>
      <c r="DD114" s="931"/>
      <c r="DE114" s="931"/>
      <c r="DF114" s="932"/>
      <c r="DG114" s="966" t="s">
        <v>437</v>
      </c>
      <c r="DH114" s="967"/>
      <c r="DI114" s="967"/>
      <c r="DJ114" s="967"/>
      <c r="DK114" s="968"/>
      <c r="DL114" s="969" t="s">
        <v>437</v>
      </c>
      <c r="DM114" s="967"/>
      <c r="DN114" s="967"/>
      <c r="DO114" s="967"/>
      <c r="DP114" s="968"/>
      <c r="DQ114" s="969" t="s">
        <v>437</v>
      </c>
      <c r="DR114" s="967"/>
      <c r="DS114" s="967"/>
      <c r="DT114" s="967"/>
      <c r="DU114" s="968"/>
      <c r="DV114" s="970" t="s">
        <v>437</v>
      </c>
      <c r="DW114" s="971"/>
      <c r="DX114" s="971"/>
      <c r="DY114" s="971"/>
      <c r="DZ114" s="972"/>
    </row>
    <row r="115" spans="1:130" s="228" customFormat="1" ht="26.25" customHeight="1" x14ac:dyDescent="0.15">
      <c r="A115" s="962"/>
      <c r="B115" s="963"/>
      <c r="C115" s="931" t="s">
        <v>450</v>
      </c>
      <c r="D115" s="931"/>
      <c r="E115" s="931"/>
      <c r="F115" s="931"/>
      <c r="G115" s="931"/>
      <c r="H115" s="931"/>
      <c r="I115" s="931"/>
      <c r="J115" s="931"/>
      <c r="K115" s="931"/>
      <c r="L115" s="931"/>
      <c r="M115" s="931"/>
      <c r="N115" s="931"/>
      <c r="O115" s="931"/>
      <c r="P115" s="931"/>
      <c r="Q115" s="931"/>
      <c r="R115" s="931"/>
      <c r="S115" s="931"/>
      <c r="T115" s="931"/>
      <c r="U115" s="931"/>
      <c r="V115" s="931"/>
      <c r="W115" s="931"/>
      <c r="X115" s="931"/>
      <c r="Y115" s="931"/>
      <c r="Z115" s="932"/>
      <c r="AA115" s="945">
        <v>4171</v>
      </c>
      <c r="AB115" s="946"/>
      <c r="AC115" s="946"/>
      <c r="AD115" s="946"/>
      <c r="AE115" s="947"/>
      <c r="AF115" s="948">
        <v>758954</v>
      </c>
      <c r="AG115" s="946"/>
      <c r="AH115" s="946"/>
      <c r="AI115" s="946"/>
      <c r="AJ115" s="947"/>
      <c r="AK115" s="948">
        <v>1365804</v>
      </c>
      <c r="AL115" s="946"/>
      <c r="AM115" s="946"/>
      <c r="AN115" s="946"/>
      <c r="AO115" s="947"/>
      <c r="AP115" s="949">
        <v>40</v>
      </c>
      <c r="AQ115" s="950"/>
      <c r="AR115" s="950"/>
      <c r="AS115" s="950"/>
      <c r="AT115" s="951"/>
      <c r="AU115" s="916"/>
      <c r="AV115" s="917"/>
      <c r="AW115" s="917"/>
      <c r="AX115" s="917"/>
      <c r="AY115" s="917"/>
      <c r="AZ115" s="930" t="s">
        <v>451</v>
      </c>
      <c r="BA115" s="931"/>
      <c r="BB115" s="931"/>
      <c r="BC115" s="931"/>
      <c r="BD115" s="931"/>
      <c r="BE115" s="931"/>
      <c r="BF115" s="931"/>
      <c r="BG115" s="931"/>
      <c r="BH115" s="931"/>
      <c r="BI115" s="931"/>
      <c r="BJ115" s="931"/>
      <c r="BK115" s="931"/>
      <c r="BL115" s="931"/>
      <c r="BM115" s="931"/>
      <c r="BN115" s="931"/>
      <c r="BO115" s="931"/>
      <c r="BP115" s="932"/>
      <c r="BQ115" s="933" t="s">
        <v>174</v>
      </c>
      <c r="BR115" s="934"/>
      <c r="BS115" s="934"/>
      <c r="BT115" s="934"/>
      <c r="BU115" s="934"/>
      <c r="BV115" s="934" t="s">
        <v>174</v>
      </c>
      <c r="BW115" s="934"/>
      <c r="BX115" s="934"/>
      <c r="BY115" s="934"/>
      <c r="BZ115" s="934"/>
      <c r="CA115" s="934" t="s">
        <v>174</v>
      </c>
      <c r="CB115" s="934"/>
      <c r="CC115" s="934"/>
      <c r="CD115" s="934"/>
      <c r="CE115" s="934"/>
      <c r="CF115" s="928" t="s">
        <v>436</v>
      </c>
      <c r="CG115" s="929"/>
      <c r="CH115" s="929"/>
      <c r="CI115" s="929"/>
      <c r="CJ115" s="929"/>
      <c r="CK115" s="956"/>
      <c r="CL115" s="957"/>
      <c r="CM115" s="930" t="s">
        <v>452</v>
      </c>
      <c r="CN115" s="931"/>
      <c r="CO115" s="931"/>
      <c r="CP115" s="931"/>
      <c r="CQ115" s="931"/>
      <c r="CR115" s="931"/>
      <c r="CS115" s="931"/>
      <c r="CT115" s="931"/>
      <c r="CU115" s="931"/>
      <c r="CV115" s="931"/>
      <c r="CW115" s="931"/>
      <c r="CX115" s="931"/>
      <c r="CY115" s="931"/>
      <c r="CZ115" s="931"/>
      <c r="DA115" s="931"/>
      <c r="DB115" s="931"/>
      <c r="DC115" s="931"/>
      <c r="DD115" s="931"/>
      <c r="DE115" s="931"/>
      <c r="DF115" s="932"/>
      <c r="DG115" s="966" t="s">
        <v>174</v>
      </c>
      <c r="DH115" s="967"/>
      <c r="DI115" s="967"/>
      <c r="DJ115" s="967"/>
      <c r="DK115" s="968"/>
      <c r="DL115" s="969" t="s">
        <v>437</v>
      </c>
      <c r="DM115" s="967"/>
      <c r="DN115" s="967"/>
      <c r="DO115" s="967"/>
      <c r="DP115" s="968"/>
      <c r="DQ115" s="969" t="s">
        <v>174</v>
      </c>
      <c r="DR115" s="967"/>
      <c r="DS115" s="967"/>
      <c r="DT115" s="967"/>
      <c r="DU115" s="968"/>
      <c r="DV115" s="970" t="s">
        <v>436</v>
      </c>
      <c r="DW115" s="971"/>
      <c r="DX115" s="971"/>
      <c r="DY115" s="971"/>
      <c r="DZ115" s="972"/>
    </row>
    <row r="116" spans="1:130" s="228" customFormat="1" ht="26.25" customHeight="1" x14ac:dyDescent="0.15">
      <c r="A116" s="964"/>
      <c r="B116" s="965"/>
      <c r="C116" s="973" t="s">
        <v>453</v>
      </c>
      <c r="D116" s="973"/>
      <c r="E116" s="973"/>
      <c r="F116" s="973"/>
      <c r="G116" s="973"/>
      <c r="H116" s="973"/>
      <c r="I116" s="973"/>
      <c r="J116" s="973"/>
      <c r="K116" s="973"/>
      <c r="L116" s="973"/>
      <c r="M116" s="973"/>
      <c r="N116" s="973"/>
      <c r="O116" s="973"/>
      <c r="P116" s="973"/>
      <c r="Q116" s="973"/>
      <c r="R116" s="973"/>
      <c r="S116" s="973"/>
      <c r="T116" s="973"/>
      <c r="U116" s="973"/>
      <c r="V116" s="973"/>
      <c r="W116" s="973"/>
      <c r="X116" s="973"/>
      <c r="Y116" s="973"/>
      <c r="Z116" s="974"/>
      <c r="AA116" s="966">
        <v>213</v>
      </c>
      <c r="AB116" s="967"/>
      <c r="AC116" s="967"/>
      <c r="AD116" s="967"/>
      <c r="AE116" s="968"/>
      <c r="AF116" s="969">
        <v>218</v>
      </c>
      <c r="AG116" s="967"/>
      <c r="AH116" s="967"/>
      <c r="AI116" s="967"/>
      <c r="AJ116" s="968"/>
      <c r="AK116" s="969">
        <v>216</v>
      </c>
      <c r="AL116" s="967"/>
      <c r="AM116" s="967"/>
      <c r="AN116" s="967"/>
      <c r="AO116" s="968"/>
      <c r="AP116" s="970">
        <v>0</v>
      </c>
      <c r="AQ116" s="971"/>
      <c r="AR116" s="971"/>
      <c r="AS116" s="971"/>
      <c r="AT116" s="972"/>
      <c r="AU116" s="916"/>
      <c r="AV116" s="917"/>
      <c r="AW116" s="917"/>
      <c r="AX116" s="917"/>
      <c r="AY116" s="917"/>
      <c r="AZ116" s="975" t="s">
        <v>454</v>
      </c>
      <c r="BA116" s="976"/>
      <c r="BB116" s="976"/>
      <c r="BC116" s="976"/>
      <c r="BD116" s="976"/>
      <c r="BE116" s="976"/>
      <c r="BF116" s="976"/>
      <c r="BG116" s="976"/>
      <c r="BH116" s="976"/>
      <c r="BI116" s="976"/>
      <c r="BJ116" s="976"/>
      <c r="BK116" s="976"/>
      <c r="BL116" s="976"/>
      <c r="BM116" s="976"/>
      <c r="BN116" s="976"/>
      <c r="BO116" s="976"/>
      <c r="BP116" s="977"/>
      <c r="BQ116" s="933" t="s">
        <v>174</v>
      </c>
      <c r="BR116" s="934"/>
      <c r="BS116" s="934"/>
      <c r="BT116" s="934"/>
      <c r="BU116" s="934"/>
      <c r="BV116" s="934" t="s">
        <v>436</v>
      </c>
      <c r="BW116" s="934"/>
      <c r="BX116" s="934"/>
      <c r="BY116" s="934"/>
      <c r="BZ116" s="934"/>
      <c r="CA116" s="934" t="s">
        <v>174</v>
      </c>
      <c r="CB116" s="934"/>
      <c r="CC116" s="934"/>
      <c r="CD116" s="934"/>
      <c r="CE116" s="934"/>
      <c r="CF116" s="928" t="s">
        <v>174</v>
      </c>
      <c r="CG116" s="929"/>
      <c r="CH116" s="929"/>
      <c r="CI116" s="929"/>
      <c r="CJ116" s="929"/>
      <c r="CK116" s="956"/>
      <c r="CL116" s="957"/>
      <c r="CM116" s="930" t="s">
        <v>455</v>
      </c>
      <c r="CN116" s="931"/>
      <c r="CO116" s="931"/>
      <c r="CP116" s="931"/>
      <c r="CQ116" s="931"/>
      <c r="CR116" s="931"/>
      <c r="CS116" s="931"/>
      <c r="CT116" s="931"/>
      <c r="CU116" s="931"/>
      <c r="CV116" s="931"/>
      <c r="CW116" s="931"/>
      <c r="CX116" s="931"/>
      <c r="CY116" s="931"/>
      <c r="CZ116" s="931"/>
      <c r="DA116" s="931"/>
      <c r="DB116" s="931"/>
      <c r="DC116" s="931"/>
      <c r="DD116" s="931"/>
      <c r="DE116" s="931"/>
      <c r="DF116" s="932"/>
      <c r="DG116" s="966" t="s">
        <v>436</v>
      </c>
      <c r="DH116" s="967"/>
      <c r="DI116" s="967"/>
      <c r="DJ116" s="967"/>
      <c r="DK116" s="968"/>
      <c r="DL116" s="969" t="s">
        <v>437</v>
      </c>
      <c r="DM116" s="967"/>
      <c r="DN116" s="967"/>
      <c r="DO116" s="967"/>
      <c r="DP116" s="968"/>
      <c r="DQ116" s="969" t="s">
        <v>437</v>
      </c>
      <c r="DR116" s="967"/>
      <c r="DS116" s="967"/>
      <c r="DT116" s="967"/>
      <c r="DU116" s="968"/>
      <c r="DV116" s="970" t="s">
        <v>437</v>
      </c>
      <c r="DW116" s="971"/>
      <c r="DX116" s="971"/>
      <c r="DY116" s="971"/>
      <c r="DZ116" s="972"/>
    </row>
    <row r="117" spans="1:130" s="228" customFormat="1" ht="26.25" customHeight="1" x14ac:dyDescent="0.15">
      <c r="A117" s="920" t="s">
        <v>189</v>
      </c>
      <c r="B117" s="901"/>
      <c r="C117" s="901"/>
      <c r="D117" s="901"/>
      <c r="E117" s="901"/>
      <c r="F117" s="901"/>
      <c r="G117" s="901"/>
      <c r="H117" s="901"/>
      <c r="I117" s="901"/>
      <c r="J117" s="901"/>
      <c r="K117" s="901"/>
      <c r="L117" s="901"/>
      <c r="M117" s="901"/>
      <c r="N117" s="901"/>
      <c r="O117" s="901"/>
      <c r="P117" s="901"/>
      <c r="Q117" s="901"/>
      <c r="R117" s="901"/>
      <c r="S117" s="901"/>
      <c r="T117" s="901"/>
      <c r="U117" s="901"/>
      <c r="V117" s="901"/>
      <c r="W117" s="901"/>
      <c r="X117" s="901"/>
      <c r="Y117" s="982" t="s">
        <v>456</v>
      </c>
      <c r="Z117" s="902"/>
      <c r="AA117" s="983">
        <v>1050608</v>
      </c>
      <c r="AB117" s="984"/>
      <c r="AC117" s="984"/>
      <c r="AD117" s="984"/>
      <c r="AE117" s="985"/>
      <c r="AF117" s="986">
        <v>1805781</v>
      </c>
      <c r="AG117" s="984"/>
      <c r="AH117" s="984"/>
      <c r="AI117" s="984"/>
      <c r="AJ117" s="985"/>
      <c r="AK117" s="986">
        <v>2383494</v>
      </c>
      <c r="AL117" s="984"/>
      <c r="AM117" s="984"/>
      <c r="AN117" s="984"/>
      <c r="AO117" s="985"/>
      <c r="AP117" s="987"/>
      <c r="AQ117" s="988"/>
      <c r="AR117" s="988"/>
      <c r="AS117" s="988"/>
      <c r="AT117" s="989"/>
      <c r="AU117" s="916"/>
      <c r="AV117" s="917"/>
      <c r="AW117" s="917"/>
      <c r="AX117" s="917"/>
      <c r="AY117" s="917"/>
      <c r="AZ117" s="975" t="s">
        <v>457</v>
      </c>
      <c r="BA117" s="976"/>
      <c r="BB117" s="976"/>
      <c r="BC117" s="976"/>
      <c r="BD117" s="976"/>
      <c r="BE117" s="976"/>
      <c r="BF117" s="976"/>
      <c r="BG117" s="976"/>
      <c r="BH117" s="976"/>
      <c r="BI117" s="976"/>
      <c r="BJ117" s="976"/>
      <c r="BK117" s="976"/>
      <c r="BL117" s="976"/>
      <c r="BM117" s="976"/>
      <c r="BN117" s="976"/>
      <c r="BO117" s="976"/>
      <c r="BP117" s="977"/>
      <c r="BQ117" s="933" t="s">
        <v>174</v>
      </c>
      <c r="BR117" s="934"/>
      <c r="BS117" s="934"/>
      <c r="BT117" s="934"/>
      <c r="BU117" s="934"/>
      <c r="BV117" s="934" t="s">
        <v>174</v>
      </c>
      <c r="BW117" s="934"/>
      <c r="BX117" s="934"/>
      <c r="BY117" s="934"/>
      <c r="BZ117" s="934"/>
      <c r="CA117" s="934" t="s">
        <v>174</v>
      </c>
      <c r="CB117" s="934"/>
      <c r="CC117" s="934"/>
      <c r="CD117" s="934"/>
      <c r="CE117" s="934"/>
      <c r="CF117" s="928" t="s">
        <v>174</v>
      </c>
      <c r="CG117" s="929"/>
      <c r="CH117" s="929"/>
      <c r="CI117" s="929"/>
      <c r="CJ117" s="929"/>
      <c r="CK117" s="956"/>
      <c r="CL117" s="957"/>
      <c r="CM117" s="930" t="s">
        <v>458</v>
      </c>
      <c r="CN117" s="931"/>
      <c r="CO117" s="931"/>
      <c r="CP117" s="931"/>
      <c r="CQ117" s="931"/>
      <c r="CR117" s="931"/>
      <c r="CS117" s="931"/>
      <c r="CT117" s="931"/>
      <c r="CU117" s="931"/>
      <c r="CV117" s="931"/>
      <c r="CW117" s="931"/>
      <c r="CX117" s="931"/>
      <c r="CY117" s="931"/>
      <c r="CZ117" s="931"/>
      <c r="DA117" s="931"/>
      <c r="DB117" s="931"/>
      <c r="DC117" s="931"/>
      <c r="DD117" s="931"/>
      <c r="DE117" s="931"/>
      <c r="DF117" s="932"/>
      <c r="DG117" s="966" t="s">
        <v>174</v>
      </c>
      <c r="DH117" s="967"/>
      <c r="DI117" s="967"/>
      <c r="DJ117" s="967"/>
      <c r="DK117" s="968"/>
      <c r="DL117" s="969" t="s">
        <v>436</v>
      </c>
      <c r="DM117" s="967"/>
      <c r="DN117" s="967"/>
      <c r="DO117" s="967"/>
      <c r="DP117" s="968"/>
      <c r="DQ117" s="969" t="s">
        <v>174</v>
      </c>
      <c r="DR117" s="967"/>
      <c r="DS117" s="967"/>
      <c r="DT117" s="967"/>
      <c r="DU117" s="968"/>
      <c r="DV117" s="970" t="s">
        <v>174</v>
      </c>
      <c r="DW117" s="971"/>
      <c r="DX117" s="971"/>
      <c r="DY117" s="971"/>
      <c r="DZ117" s="972"/>
    </row>
    <row r="118" spans="1:130" s="228" customFormat="1" ht="26.25" customHeight="1" x14ac:dyDescent="0.15">
      <c r="A118" s="920" t="s">
        <v>430</v>
      </c>
      <c r="B118" s="901"/>
      <c r="C118" s="901"/>
      <c r="D118" s="901"/>
      <c r="E118" s="901"/>
      <c r="F118" s="901"/>
      <c r="G118" s="901"/>
      <c r="H118" s="901"/>
      <c r="I118" s="901"/>
      <c r="J118" s="901"/>
      <c r="K118" s="901"/>
      <c r="L118" s="901"/>
      <c r="M118" s="901"/>
      <c r="N118" s="901"/>
      <c r="O118" s="901"/>
      <c r="P118" s="901"/>
      <c r="Q118" s="901"/>
      <c r="R118" s="901"/>
      <c r="S118" s="901"/>
      <c r="T118" s="901"/>
      <c r="U118" s="901"/>
      <c r="V118" s="901"/>
      <c r="W118" s="901"/>
      <c r="X118" s="901"/>
      <c r="Y118" s="901"/>
      <c r="Z118" s="902"/>
      <c r="AA118" s="900" t="s">
        <v>428</v>
      </c>
      <c r="AB118" s="901"/>
      <c r="AC118" s="901"/>
      <c r="AD118" s="901"/>
      <c r="AE118" s="902"/>
      <c r="AF118" s="900" t="s">
        <v>311</v>
      </c>
      <c r="AG118" s="901"/>
      <c r="AH118" s="901"/>
      <c r="AI118" s="901"/>
      <c r="AJ118" s="902"/>
      <c r="AK118" s="900" t="s">
        <v>310</v>
      </c>
      <c r="AL118" s="901"/>
      <c r="AM118" s="901"/>
      <c r="AN118" s="901"/>
      <c r="AO118" s="902"/>
      <c r="AP118" s="978" t="s">
        <v>429</v>
      </c>
      <c r="AQ118" s="979"/>
      <c r="AR118" s="979"/>
      <c r="AS118" s="979"/>
      <c r="AT118" s="980"/>
      <c r="AU118" s="916"/>
      <c r="AV118" s="917"/>
      <c r="AW118" s="917"/>
      <c r="AX118" s="917"/>
      <c r="AY118" s="917"/>
      <c r="AZ118" s="981" t="s">
        <v>459</v>
      </c>
      <c r="BA118" s="973"/>
      <c r="BB118" s="973"/>
      <c r="BC118" s="973"/>
      <c r="BD118" s="973"/>
      <c r="BE118" s="973"/>
      <c r="BF118" s="973"/>
      <c r="BG118" s="973"/>
      <c r="BH118" s="973"/>
      <c r="BI118" s="973"/>
      <c r="BJ118" s="973"/>
      <c r="BK118" s="973"/>
      <c r="BL118" s="973"/>
      <c r="BM118" s="973"/>
      <c r="BN118" s="973"/>
      <c r="BO118" s="973"/>
      <c r="BP118" s="974"/>
      <c r="BQ118" s="1004" t="s">
        <v>174</v>
      </c>
      <c r="BR118" s="1005"/>
      <c r="BS118" s="1005"/>
      <c r="BT118" s="1005"/>
      <c r="BU118" s="1005"/>
      <c r="BV118" s="1005" t="s">
        <v>174</v>
      </c>
      <c r="BW118" s="1005"/>
      <c r="BX118" s="1005"/>
      <c r="BY118" s="1005"/>
      <c r="BZ118" s="1005"/>
      <c r="CA118" s="1005" t="s">
        <v>436</v>
      </c>
      <c r="CB118" s="1005"/>
      <c r="CC118" s="1005"/>
      <c r="CD118" s="1005"/>
      <c r="CE118" s="1005"/>
      <c r="CF118" s="928" t="s">
        <v>437</v>
      </c>
      <c r="CG118" s="929"/>
      <c r="CH118" s="929"/>
      <c r="CI118" s="929"/>
      <c r="CJ118" s="929"/>
      <c r="CK118" s="956"/>
      <c r="CL118" s="957"/>
      <c r="CM118" s="930" t="s">
        <v>460</v>
      </c>
      <c r="CN118" s="931"/>
      <c r="CO118" s="931"/>
      <c r="CP118" s="931"/>
      <c r="CQ118" s="931"/>
      <c r="CR118" s="931"/>
      <c r="CS118" s="931"/>
      <c r="CT118" s="931"/>
      <c r="CU118" s="931"/>
      <c r="CV118" s="931"/>
      <c r="CW118" s="931"/>
      <c r="CX118" s="931"/>
      <c r="CY118" s="931"/>
      <c r="CZ118" s="931"/>
      <c r="DA118" s="931"/>
      <c r="DB118" s="931"/>
      <c r="DC118" s="931"/>
      <c r="DD118" s="931"/>
      <c r="DE118" s="931"/>
      <c r="DF118" s="932"/>
      <c r="DG118" s="966" t="s">
        <v>174</v>
      </c>
      <c r="DH118" s="967"/>
      <c r="DI118" s="967"/>
      <c r="DJ118" s="967"/>
      <c r="DK118" s="968"/>
      <c r="DL118" s="969" t="s">
        <v>437</v>
      </c>
      <c r="DM118" s="967"/>
      <c r="DN118" s="967"/>
      <c r="DO118" s="967"/>
      <c r="DP118" s="968"/>
      <c r="DQ118" s="969" t="s">
        <v>174</v>
      </c>
      <c r="DR118" s="967"/>
      <c r="DS118" s="967"/>
      <c r="DT118" s="967"/>
      <c r="DU118" s="968"/>
      <c r="DV118" s="970" t="s">
        <v>174</v>
      </c>
      <c r="DW118" s="971"/>
      <c r="DX118" s="971"/>
      <c r="DY118" s="971"/>
      <c r="DZ118" s="972"/>
    </row>
    <row r="119" spans="1:130" s="228" customFormat="1" ht="26.25" customHeight="1" x14ac:dyDescent="0.15">
      <c r="A119" s="1062" t="s">
        <v>433</v>
      </c>
      <c r="B119" s="955"/>
      <c r="C119" s="937" t="s">
        <v>434</v>
      </c>
      <c r="D119" s="905"/>
      <c r="E119" s="905"/>
      <c r="F119" s="905"/>
      <c r="G119" s="905"/>
      <c r="H119" s="905"/>
      <c r="I119" s="905"/>
      <c r="J119" s="905"/>
      <c r="K119" s="905"/>
      <c r="L119" s="905"/>
      <c r="M119" s="905"/>
      <c r="N119" s="905"/>
      <c r="O119" s="905"/>
      <c r="P119" s="905"/>
      <c r="Q119" s="905"/>
      <c r="R119" s="905"/>
      <c r="S119" s="905"/>
      <c r="T119" s="905"/>
      <c r="U119" s="905"/>
      <c r="V119" s="905"/>
      <c r="W119" s="905"/>
      <c r="X119" s="905"/>
      <c r="Y119" s="905"/>
      <c r="Z119" s="906"/>
      <c r="AA119" s="907" t="s">
        <v>174</v>
      </c>
      <c r="AB119" s="908"/>
      <c r="AC119" s="908"/>
      <c r="AD119" s="908"/>
      <c r="AE119" s="909"/>
      <c r="AF119" s="910">
        <v>755535</v>
      </c>
      <c r="AG119" s="908"/>
      <c r="AH119" s="908"/>
      <c r="AI119" s="908"/>
      <c r="AJ119" s="909"/>
      <c r="AK119" s="910">
        <v>1365150</v>
      </c>
      <c r="AL119" s="908"/>
      <c r="AM119" s="908"/>
      <c r="AN119" s="908"/>
      <c r="AO119" s="909"/>
      <c r="AP119" s="911">
        <v>39.9</v>
      </c>
      <c r="AQ119" s="912"/>
      <c r="AR119" s="912"/>
      <c r="AS119" s="912"/>
      <c r="AT119" s="913"/>
      <c r="AU119" s="918"/>
      <c r="AV119" s="919"/>
      <c r="AW119" s="919"/>
      <c r="AX119" s="919"/>
      <c r="AY119" s="919"/>
      <c r="AZ119" s="250" t="s">
        <v>189</v>
      </c>
      <c r="BA119" s="250"/>
      <c r="BB119" s="250"/>
      <c r="BC119" s="250"/>
      <c r="BD119" s="250"/>
      <c r="BE119" s="250"/>
      <c r="BF119" s="250"/>
      <c r="BG119" s="250"/>
      <c r="BH119" s="250"/>
      <c r="BI119" s="250"/>
      <c r="BJ119" s="250"/>
      <c r="BK119" s="250"/>
      <c r="BL119" s="250"/>
      <c r="BM119" s="250"/>
      <c r="BN119" s="250"/>
      <c r="BO119" s="982" t="s">
        <v>461</v>
      </c>
      <c r="BP119" s="1010"/>
      <c r="BQ119" s="1004">
        <v>17776598</v>
      </c>
      <c r="BR119" s="1005"/>
      <c r="BS119" s="1005"/>
      <c r="BT119" s="1005"/>
      <c r="BU119" s="1005"/>
      <c r="BV119" s="1005">
        <v>16619099</v>
      </c>
      <c r="BW119" s="1005"/>
      <c r="BX119" s="1005"/>
      <c r="BY119" s="1005"/>
      <c r="BZ119" s="1005"/>
      <c r="CA119" s="1005">
        <v>14608128</v>
      </c>
      <c r="CB119" s="1005"/>
      <c r="CC119" s="1005"/>
      <c r="CD119" s="1005"/>
      <c r="CE119" s="1005"/>
      <c r="CF119" s="1006"/>
      <c r="CG119" s="1007"/>
      <c r="CH119" s="1007"/>
      <c r="CI119" s="1007"/>
      <c r="CJ119" s="1008"/>
      <c r="CK119" s="958"/>
      <c r="CL119" s="959"/>
      <c r="CM119" s="981" t="s">
        <v>462</v>
      </c>
      <c r="CN119" s="973"/>
      <c r="CO119" s="973"/>
      <c r="CP119" s="973"/>
      <c r="CQ119" s="973"/>
      <c r="CR119" s="973"/>
      <c r="CS119" s="973"/>
      <c r="CT119" s="973"/>
      <c r="CU119" s="973"/>
      <c r="CV119" s="973"/>
      <c r="CW119" s="973"/>
      <c r="CX119" s="973"/>
      <c r="CY119" s="973"/>
      <c r="CZ119" s="973"/>
      <c r="DA119" s="973"/>
      <c r="DB119" s="973"/>
      <c r="DC119" s="973"/>
      <c r="DD119" s="973"/>
      <c r="DE119" s="973"/>
      <c r="DF119" s="974"/>
      <c r="DG119" s="1009" t="s">
        <v>174</v>
      </c>
      <c r="DH119" s="991"/>
      <c r="DI119" s="991"/>
      <c r="DJ119" s="991"/>
      <c r="DK119" s="992"/>
      <c r="DL119" s="990" t="s">
        <v>174</v>
      </c>
      <c r="DM119" s="991"/>
      <c r="DN119" s="991"/>
      <c r="DO119" s="991"/>
      <c r="DP119" s="992"/>
      <c r="DQ119" s="990" t="s">
        <v>436</v>
      </c>
      <c r="DR119" s="991"/>
      <c r="DS119" s="991"/>
      <c r="DT119" s="991"/>
      <c r="DU119" s="992"/>
      <c r="DV119" s="993" t="s">
        <v>436</v>
      </c>
      <c r="DW119" s="994"/>
      <c r="DX119" s="994"/>
      <c r="DY119" s="994"/>
      <c r="DZ119" s="995"/>
    </row>
    <row r="120" spans="1:130" s="228" customFormat="1" ht="26.25" customHeight="1" x14ac:dyDescent="0.15">
      <c r="A120" s="1063"/>
      <c r="B120" s="957"/>
      <c r="C120" s="930" t="s">
        <v>439</v>
      </c>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2"/>
      <c r="AA120" s="966" t="s">
        <v>436</v>
      </c>
      <c r="AB120" s="967"/>
      <c r="AC120" s="967"/>
      <c r="AD120" s="967"/>
      <c r="AE120" s="968"/>
      <c r="AF120" s="969" t="s">
        <v>437</v>
      </c>
      <c r="AG120" s="967"/>
      <c r="AH120" s="967"/>
      <c r="AI120" s="967"/>
      <c r="AJ120" s="968"/>
      <c r="AK120" s="969" t="s">
        <v>436</v>
      </c>
      <c r="AL120" s="967"/>
      <c r="AM120" s="967"/>
      <c r="AN120" s="967"/>
      <c r="AO120" s="968"/>
      <c r="AP120" s="970" t="s">
        <v>437</v>
      </c>
      <c r="AQ120" s="971"/>
      <c r="AR120" s="971"/>
      <c r="AS120" s="971"/>
      <c r="AT120" s="972"/>
      <c r="AU120" s="996" t="s">
        <v>463</v>
      </c>
      <c r="AV120" s="997"/>
      <c r="AW120" s="997"/>
      <c r="AX120" s="997"/>
      <c r="AY120" s="998"/>
      <c r="AZ120" s="937" t="s">
        <v>464</v>
      </c>
      <c r="BA120" s="905"/>
      <c r="BB120" s="905"/>
      <c r="BC120" s="905"/>
      <c r="BD120" s="905"/>
      <c r="BE120" s="905"/>
      <c r="BF120" s="905"/>
      <c r="BG120" s="905"/>
      <c r="BH120" s="905"/>
      <c r="BI120" s="905"/>
      <c r="BJ120" s="905"/>
      <c r="BK120" s="905"/>
      <c r="BL120" s="905"/>
      <c r="BM120" s="905"/>
      <c r="BN120" s="905"/>
      <c r="BO120" s="905"/>
      <c r="BP120" s="906"/>
      <c r="BQ120" s="938">
        <v>637903</v>
      </c>
      <c r="BR120" s="939"/>
      <c r="BS120" s="939"/>
      <c r="BT120" s="939"/>
      <c r="BU120" s="939"/>
      <c r="BV120" s="939">
        <v>824959</v>
      </c>
      <c r="BW120" s="939"/>
      <c r="BX120" s="939"/>
      <c r="BY120" s="939"/>
      <c r="BZ120" s="939"/>
      <c r="CA120" s="939">
        <v>988798</v>
      </c>
      <c r="CB120" s="939"/>
      <c r="CC120" s="939"/>
      <c r="CD120" s="939"/>
      <c r="CE120" s="939"/>
      <c r="CF120" s="952">
        <v>28.9</v>
      </c>
      <c r="CG120" s="953"/>
      <c r="CH120" s="953"/>
      <c r="CI120" s="953"/>
      <c r="CJ120" s="953"/>
      <c r="CK120" s="1011" t="s">
        <v>465</v>
      </c>
      <c r="CL120" s="1012"/>
      <c r="CM120" s="1012"/>
      <c r="CN120" s="1012"/>
      <c r="CO120" s="1013"/>
      <c r="CP120" s="1019" t="s">
        <v>466</v>
      </c>
      <c r="CQ120" s="1020"/>
      <c r="CR120" s="1020"/>
      <c r="CS120" s="1020"/>
      <c r="CT120" s="1020"/>
      <c r="CU120" s="1020"/>
      <c r="CV120" s="1020"/>
      <c r="CW120" s="1020"/>
      <c r="CX120" s="1020"/>
      <c r="CY120" s="1020"/>
      <c r="CZ120" s="1020"/>
      <c r="DA120" s="1020"/>
      <c r="DB120" s="1020"/>
      <c r="DC120" s="1020"/>
      <c r="DD120" s="1020"/>
      <c r="DE120" s="1020"/>
      <c r="DF120" s="1021"/>
      <c r="DG120" s="938">
        <v>3938678</v>
      </c>
      <c r="DH120" s="939"/>
      <c r="DI120" s="939"/>
      <c r="DJ120" s="939"/>
      <c r="DK120" s="939"/>
      <c r="DL120" s="939">
        <v>3442118</v>
      </c>
      <c r="DM120" s="939"/>
      <c r="DN120" s="939"/>
      <c r="DO120" s="939"/>
      <c r="DP120" s="939"/>
      <c r="DQ120" s="939">
        <v>2827831</v>
      </c>
      <c r="DR120" s="939"/>
      <c r="DS120" s="939"/>
      <c r="DT120" s="939"/>
      <c r="DU120" s="939"/>
      <c r="DV120" s="940">
        <v>82.8</v>
      </c>
      <c r="DW120" s="940"/>
      <c r="DX120" s="940"/>
      <c r="DY120" s="940"/>
      <c r="DZ120" s="941"/>
    </row>
    <row r="121" spans="1:130" s="228" customFormat="1" ht="26.25" customHeight="1" x14ac:dyDescent="0.15">
      <c r="A121" s="1063"/>
      <c r="B121" s="957"/>
      <c r="C121" s="975" t="s">
        <v>467</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66" t="s">
        <v>174</v>
      </c>
      <c r="AB121" s="967"/>
      <c r="AC121" s="967"/>
      <c r="AD121" s="967"/>
      <c r="AE121" s="968"/>
      <c r="AF121" s="969" t="s">
        <v>174</v>
      </c>
      <c r="AG121" s="967"/>
      <c r="AH121" s="967"/>
      <c r="AI121" s="967"/>
      <c r="AJ121" s="968"/>
      <c r="AK121" s="969" t="s">
        <v>437</v>
      </c>
      <c r="AL121" s="967"/>
      <c r="AM121" s="967"/>
      <c r="AN121" s="967"/>
      <c r="AO121" s="968"/>
      <c r="AP121" s="970" t="s">
        <v>174</v>
      </c>
      <c r="AQ121" s="971"/>
      <c r="AR121" s="971"/>
      <c r="AS121" s="971"/>
      <c r="AT121" s="972"/>
      <c r="AU121" s="999"/>
      <c r="AV121" s="1000"/>
      <c r="AW121" s="1000"/>
      <c r="AX121" s="1000"/>
      <c r="AY121" s="1001"/>
      <c r="AZ121" s="930" t="s">
        <v>468</v>
      </c>
      <c r="BA121" s="931"/>
      <c r="BB121" s="931"/>
      <c r="BC121" s="931"/>
      <c r="BD121" s="931"/>
      <c r="BE121" s="931"/>
      <c r="BF121" s="931"/>
      <c r="BG121" s="931"/>
      <c r="BH121" s="931"/>
      <c r="BI121" s="931"/>
      <c r="BJ121" s="931"/>
      <c r="BK121" s="931"/>
      <c r="BL121" s="931"/>
      <c r="BM121" s="931"/>
      <c r="BN121" s="931"/>
      <c r="BO121" s="931"/>
      <c r="BP121" s="932"/>
      <c r="BQ121" s="933">
        <v>6712159</v>
      </c>
      <c r="BR121" s="934"/>
      <c r="BS121" s="934"/>
      <c r="BT121" s="934"/>
      <c r="BU121" s="934"/>
      <c r="BV121" s="934">
        <v>5971214</v>
      </c>
      <c r="BW121" s="934"/>
      <c r="BX121" s="934"/>
      <c r="BY121" s="934"/>
      <c r="BZ121" s="934"/>
      <c r="CA121" s="934">
        <v>4508780</v>
      </c>
      <c r="CB121" s="934"/>
      <c r="CC121" s="934"/>
      <c r="CD121" s="934"/>
      <c r="CE121" s="934"/>
      <c r="CF121" s="928">
        <v>131.9</v>
      </c>
      <c r="CG121" s="929"/>
      <c r="CH121" s="929"/>
      <c r="CI121" s="929"/>
      <c r="CJ121" s="929"/>
      <c r="CK121" s="1014"/>
      <c r="CL121" s="1015"/>
      <c r="CM121" s="1015"/>
      <c r="CN121" s="1015"/>
      <c r="CO121" s="1016"/>
      <c r="CP121" s="1024" t="s">
        <v>408</v>
      </c>
      <c r="CQ121" s="1025"/>
      <c r="CR121" s="1025"/>
      <c r="CS121" s="1025"/>
      <c r="CT121" s="1025"/>
      <c r="CU121" s="1025"/>
      <c r="CV121" s="1025"/>
      <c r="CW121" s="1025"/>
      <c r="CX121" s="1025"/>
      <c r="CY121" s="1025"/>
      <c r="CZ121" s="1025"/>
      <c r="DA121" s="1025"/>
      <c r="DB121" s="1025"/>
      <c r="DC121" s="1025"/>
      <c r="DD121" s="1025"/>
      <c r="DE121" s="1025"/>
      <c r="DF121" s="1026"/>
      <c r="DG121" s="933">
        <v>1201</v>
      </c>
      <c r="DH121" s="934"/>
      <c r="DI121" s="934"/>
      <c r="DJ121" s="934"/>
      <c r="DK121" s="934"/>
      <c r="DL121" s="934">
        <v>1153</v>
      </c>
      <c r="DM121" s="934"/>
      <c r="DN121" s="934"/>
      <c r="DO121" s="934"/>
      <c r="DP121" s="934"/>
      <c r="DQ121" s="934">
        <v>1104</v>
      </c>
      <c r="DR121" s="934"/>
      <c r="DS121" s="934"/>
      <c r="DT121" s="934"/>
      <c r="DU121" s="934"/>
      <c r="DV121" s="935">
        <v>0</v>
      </c>
      <c r="DW121" s="935"/>
      <c r="DX121" s="935"/>
      <c r="DY121" s="935"/>
      <c r="DZ121" s="936"/>
    </row>
    <row r="122" spans="1:130" s="228" customFormat="1" ht="26.25" customHeight="1" x14ac:dyDescent="0.15">
      <c r="A122" s="1063"/>
      <c r="B122" s="957"/>
      <c r="C122" s="930" t="s">
        <v>449</v>
      </c>
      <c r="D122" s="931"/>
      <c r="E122" s="931"/>
      <c r="F122" s="931"/>
      <c r="G122" s="931"/>
      <c r="H122" s="931"/>
      <c r="I122" s="931"/>
      <c r="J122" s="931"/>
      <c r="K122" s="931"/>
      <c r="L122" s="931"/>
      <c r="M122" s="931"/>
      <c r="N122" s="931"/>
      <c r="O122" s="931"/>
      <c r="P122" s="931"/>
      <c r="Q122" s="931"/>
      <c r="R122" s="931"/>
      <c r="S122" s="931"/>
      <c r="T122" s="931"/>
      <c r="U122" s="931"/>
      <c r="V122" s="931"/>
      <c r="W122" s="931"/>
      <c r="X122" s="931"/>
      <c r="Y122" s="931"/>
      <c r="Z122" s="932"/>
      <c r="AA122" s="966" t="s">
        <v>174</v>
      </c>
      <c r="AB122" s="967"/>
      <c r="AC122" s="967"/>
      <c r="AD122" s="967"/>
      <c r="AE122" s="968"/>
      <c r="AF122" s="969" t="s">
        <v>174</v>
      </c>
      <c r="AG122" s="967"/>
      <c r="AH122" s="967"/>
      <c r="AI122" s="967"/>
      <c r="AJ122" s="968"/>
      <c r="AK122" s="969" t="s">
        <v>174</v>
      </c>
      <c r="AL122" s="967"/>
      <c r="AM122" s="967"/>
      <c r="AN122" s="967"/>
      <c r="AO122" s="968"/>
      <c r="AP122" s="970" t="s">
        <v>174</v>
      </c>
      <c r="AQ122" s="971"/>
      <c r="AR122" s="971"/>
      <c r="AS122" s="971"/>
      <c r="AT122" s="972"/>
      <c r="AU122" s="999"/>
      <c r="AV122" s="1000"/>
      <c r="AW122" s="1000"/>
      <c r="AX122" s="1000"/>
      <c r="AY122" s="1001"/>
      <c r="AZ122" s="981" t="s">
        <v>469</v>
      </c>
      <c r="BA122" s="973"/>
      <c r="BB122" s="973"/>
      <c r="BC122" s="973"/>
      <c r="BD122" s="973"/>
      <c r="BE122" s="973"/>
      <c r="BF122" s="973"/>
      <c r="BG122" s="973"/>
      <c r="BH122" s="973"/>
      <c r="BI122" s="973"/>
      <c r="BJ122" s="973"/>
      <c r="BK122" s="973"/>
      <c r="BL122" s="973"/>
      <c r="BM122" s="973"/>
      <c r="BN122" s="973"/>
      <c r="BO122" s="973"/>
      <c r="BP122" s="974"/>
      <c r="BQ122" s="1004">
        <v>7933809</v>
      </c>
      <c r="BR122" s="1005"/>
      <c r="BS122" s="1005"/>
      <c r="BT122" s="1005"/>
      <c r="BU122" s="1005"/>
      <c r="BV122" s="1005">
        <v>7752889</v>
      </c>
      <c r="BW122" s="1005"/>
      <c r="BX122" s="1005"/>
      <c r="BY122" s="1005"/>
      <c r="BZ122" s="1005"/>
      <c r="CA122" s="1005">
        <v>7503136</v>
      </c>
      <c r="CB122" s="1005"/>
      <c r="CC122" s="1005"/>
      <c r="CD122" s="1005"/>
      <c r="CE122" s="1005"/>
      <c r="CF122" s="1022">
        <v>219.6</v>
      </c>
      <c r="CG122" s="1023"/>
      <c r="CH122" s="1023"/>
      <c r="CI122" s="1023"/>
      <c r="CJ122" s="1023"/>
      <c r="CK122" s="1014"/>
      <c r="CL122" s="1015"/>
      <c r="CM122" s="1015"/>
      <c r="CN122" s="1015"/>
      <c r="CO122" s="1016"/>
      <c r="CP122" s="1024" t="s">
        <v>470</v>
      </c>
      <c r="CQ122" s="1025"/>
      <c r="CR122" s="1025"/>
      <c r="CS122" s="1025"/>
      <c r="CT122" s="1025"/>
      <c r="CU122" s="1025"/>
      <c r="CV122" s="1025"/>
      <c r="CW122" s="1025"/>
      <c r="CX122" s="1025"/>
      <c r="CY122" s="1025"/>
      <c r="CZ122" s="1025"/>
      <c r="DA122" s="1025"/>
      <c r="DB122" s="1025"/>
      <c r="DC122" s="1025"/>
      <c r="DD122" s="1025"/>
      <c r="DE122" s="1025"/>
      <c r="DF122" s="1026"/>
      <c r="DG122" s="933" t="s">
        <v>437</v>
      </c>
      <c r="DH122" s="934"/>
      <c r="DI122" s="934"/>
      <c r="DJ122" s="934"/>
      <c r="DK122" s="934"/>
      <c r="DL122" s="934" t="s">
        <v>436</v>
      </c>
      <c r="DM122" s="934"/>
      <c r="DN122" s="934"/>
      <c r="DO122" s="934"/>
      <c r="DP122" s="934"/>
      <c r="DQ122" s="934" t="s">
        <v>437</v>
      </c>
      <c r="DR122" s="934"/>
      <c r="DS122" s="934"/>
      <c r="DT122" s="934"/>
      <c r="DU122" s="934"/>
      <c r="DV122" s="935" t="s">
        <v>437</v>
      </c>
      <c r="DW122" s="935"/>
      <c r="DX122" s="935"/>
      <c r="DY122" s="935"/>
      <c r="DZ122" s="936"/>
    </row>
    <row r="123" spans="1:130" s="228" customFormat="1" ht="26.25" customHeight="1" x14ac:dyDescent="0.15">
      <c r="A123" s="1063"/>
      <c r="B123" s="957"/>
      <c r="C123" s="930" t="s">
        <v>455</v>
      </c>
      <c r="D123" s="931"/>
      <c r="E123" s="931"/>
      <c r="F123" s="931"/>
      <c r="G123" s="931"/>
      <c r="H123" s="931"/>
      <c r="I123" s="931"/>
      <c r="J123" s="931"/>
      <c r="K123" s="931"/>
      <c r="L123" s="931"/>
      <c r="M123" s="931"/>
      <c r="N123" s="931"/>
      <c r="O123" s="931"/>
      <c r="P123" s="931"/>
      <c r="Q123" s="931"/>
      <c r="R123" s="931"/>
      <c r="S123" s="931"/>
      <c r="T123" s="931"/>
      <c r="U123" s="931"/>
      <c r="V123" s="931"/>
      <c r="W123" s="931"/>
      <c r="X123" s="931"/>
      <c r="Y123" s="931"/>
      <c r="Z123" s="932"/>
      <c r="AA123" s="966" t="s">
        <v>436</v>
      </c>
      <c r="AB123" s="967"/>
      <c r="AC123" s="967"/>
      <c r="AD123" s="967"/>
      <c r="AE123" s="968"/>
      <c r="AF123" s="969" t="s">
        <v>174</v>
      </c>
      <c r="AG123" s="967"/>
      <c r="AH123" s="967"/>
      <c r="AI123" s="967"/>
      <c r="AJ123" s="968"/>
      <c r="AK123" s="969" t="s">
        <v>174</v>
      </c>
      <c r="AL123" s="967"/>
      <c r="AM123" s="967"/>
      <c r="AN123" s="967"/>
      <c r="AO123" s="968"/>
      <c r="AP123" s="970" t="s">
        <v>437</v>
      </c>
      <c r="AQ123" s="971"/>
      <c r="AR123" s="971"/>
      <c r="AS123" s="971"/>
      <c r="AT123" s="972"/>
      <c r="AU123" s="1002"/>
      <c r="AV123" s="1003"/>
      <c r="AW123" s="1003"/>
      <c r="AX123" s="1003"/>
      <c r="AY123" s="1003"/>
      <c r="AZ123" s="250" t="s">
        <v>189</v>
      </c>
      <c r="BA123" s="250"/>
      <c r="BB123" s="250"/>
      <c r="BC123" s="250"/>
      <c r="BD123" s="250"/>
      <c r="BE123" s="250"/>
      <c r="BF123" s="250"/>
      <c r="BG123" s="250"/>
      <c r="BH123" s="250"/>
      <c r="BI123" s="250"/>
      <c r="BJ123" s="250"/>
      <c r="BK123" s="250"/>
      <c r="BL123" s="250"/>
      <c r="BM123" s="250"/>
      <c r="BN123" s="250"/>
      <c r="BO123" s="982" t="s">
        <v>471</v>
      </c>
      <c r="BP123" s="1010"/>
      <c r="BQ123" s="1069">
        <v>15283871</v>
      </c>
      <c r="BR123" s="1070"/>
      <c r="BS123" s="1070"/>
      <c r="BT123" s="1070"/>
      <c r="BU123" s="1070"/>
      <c r="BV123" s="1070">
        <v>14549062</v>
      </c>
      <c r="BW123" s="1070"/>
      <c r="BX123" s="1070"/>
      <c r="BY123" s="1070"/>
      <c r="BZ123" s="1070"/>
      <c r="CA123" s="1070">
        <v>13000714</v>
      </c>
      <c r="CB123" s="1070"/>
      <c r="CC123" s="1070"/>
      <c r="CD123" s="1070"/>
      <c r="CE123" s="1070"/>
      <c r="CF123" s="1006"/>
      <c r="CG123" s="1007"/>
      <c r="CH123" s="1007"/>
      <c r="CI123" s="1007"/>
      <c r="CJ123" s="1008"/>
      <c r="CK123" s="1014"/>
      <c r="CL123" s="1015"/>
      <c r="CM123" s="1015"/>
      <c r="CN123" s="1015"/>
      <c r="CO123" s="1016"/>
      <c r="CP123" s="1024" t="s">
        <v>472</v>
      </c>
      <c r="CQ123" s="1025"/>
      <c r="CR123" s="1025"/>
      <c r="CS123" s="1025"/>
      <c r="CT123" s="1025"/>
      <c r="CU123" s="1025"/>
      <c r="CV123" s="1025"/>
      <c r="CW123" s="1025"/>
      <c r="CX123" s="1025"/>
      <c r="CY123" s="1025"/>
      <c r="CZ123" s="1025"/>
      <c r="DA123" s="1025"/>
      <c r="DB123" s="1025"/>
      <c r="DC123" s="1025"/>
      <c r="DD123" s="1025"/>
      <c r="DE123" s="1025"/>
      <c r="DF123" s="1026"/>
      <c r="DG123" s="966" t="s">
        <v>174</v>
      </c>
      <c r="DH123" s="967"/>
      <c r="DI123" s="967"/>
      <c r="DJ123" s="967"/>
      <c r="DK123" s="968"/>
      <c r="DL123" s="969" t="s">
        <v>174</v>
      </c>
      <c r="DM123" s="967"/>
      <c r="DN123" s="967"/>
      <c r="DO123" s="967"/>
      <c r="DP123" s="968"/>
      <c r="DQ123" s="969" t="s">
        <v>436</v>
      </c>
      <c r="DR123" s="967"/>
      <c r="DS123" s="967"/>
      <c r="DT123" s="967"/>
      <c r="DU123" s="968"/>
      <c r="DV123" s="970" t="s">
        <v>174</v>
      </c>
      <c r="DW123" s="971"/>
      <c r="DX123" s="971"/>
      <c r="DY123" s="971"/>
      <c r="DZ123" s="972"/>
    </row>
    <row r="124" spans="1:130" s="228" customFormat="1" ht="26.25" customHeight="1" thickBot="1" x14ac:dyDescent="0.2">
      <c r="A124" s="1063"/>
      <c r="B124" s="957"/>
      <c r="C124" s="930" t="s">
        <v>458</v>
      </c>
      <c r="D124" s="931"/>
      <c r="E124" s="931"/>
      <c r="F124" s="931"/>
      <c r="G124" s="931"/>
      <c r="H124" s="931"/>
      <c r="I124" s="931"/>
      <c r="J124" s="931"/>
      <c r="K124" s="931"/>
      <c r="L124" s="931"/>
      <c r="M124" s="931"/>
      <c r="N124" s="931"/>
      <c r="O124" s="931"/>
      <c r="P124" s="931"/>
      <c r="Q124" s="931"/>
      <c r="R124" s="931"/>
      <c r="S124" s="931"/>
      <c r="T124" s="931"/>
      <c r="U124" s="931"/>
      <c r="V124" s="931"/>
      <c r="W124" s="931"/>
      <c r="X124" s="931"/>
      <c r="Y124" s="931"/>
      <c r="Z124" s="932"/>
      <c r="AA124" s="966" t="s">
        <v>437</v>
      </c>
      <c r="AB124" s="967"/>
      <c r="AC124" s="967"/>
      <c r="AD124" s="967"/>
      <c r="AE124" s="968"/>
      <c r="AF124" s="969" t="s">
        <v>174</v>
      </c>
      <c r="AG124" s="967"/>
      <c r="AH124" s="967"/>
      <c r="AI124" s="967"/>
      <c r="AJ124" s="968"/>
      <c r="AK124" s="969" t="s">
        <v>174</v>
      </c>
      <c r="AL124" s="967"/>
      <c r="AM124" s="967"/>
      <c r="AN124" s="967"/>
      <c r="AO124" s="968"/>
      <c r="AP124" s="970" t="s">
        <v>437</v>
      </c>
      <c r="AQ124" s="971"/>
      <c r="AR124" s="971"/>
      <c r="AS124" s="971"/>
      <c r="AT124" s="972"/>
      <c r="AU124" s="1065" t="s">
        <v>473</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v>73</v>
      </c>
      <c r="BR124" s="1032"/>
      <c r="BS124" s="1032"/>
      <c r="BT124" s="1032"/>
      <c r="BU124" s="1032"/>
      <c r="BV124" s="1032">
        <v>60.3</v>
      </c>
      <c r="BW124" s="1032"/>
      <c r="BX124" s="1032"/>
      <c r="BY124" s="1032"/>
      <c r="BZ124" s="1032"/>
      <c r="CA124" s="1032">
        <v>47</v>
      </c>
      <c r="CB124" s="1032"/>
      <c r="CC124" s="1032"/>
      <c r="CD124" s="1032"/>
      <c r="CE124" s="1032"/>
      <c r="CF124" s="1033"/>
      <c r="CG124" s="1034"/>
      <c r="CH124" s="1034"/>
      <c r="CI124" s="1034"/>
      <c r="CJ124" s="1035"/>
      <c r="CK124" s="1017"/>
      <c r="CL124" s="1017"/>
      <c r="CM124" s="1017"/>
      <c r="CN124" s="1017"/>
      <c r="CO124" s="1018"/>
      <c r="CP124" s="1024" t="s">
        <v>474</v>
      </c>
      <c r="CQ124" s="1025"/>
      <c r="CR124" s="1025"/>
      <c r="CS124" s="1025"/>
      <c r="CT124" s="1025"/>
      <c r="CU124" s="1025"/>
      <c r="CV124" s="1025"/>
      <c r="CW124" s="1025"/>
      <c r="CX124" s="1025"/>
      <c r="CY124" s="1025"/>
      <c r="CZ124" s="1025"/>
      <c r="DA124" s="1025"/>
      <c r="DB124" s="1025"/>
      <c r="DC124" s="1025"/>
      <c r="DD124" s="1025"/>
      <c r="DE124" s="1025"/>
      <c r="DF124" s="1026"/>
      <c r="DG124" s="1009" t="s">
        <v>174</v>
      </c>
      <c r="DH124" s="991"/>
      <c r="DI124" s="991"/>
      <c r="DJ124" s="991"/>
      <c r="DK124" s="992"/>
      <c r="DL124" s="990" t="s">
        <v>174</v>
      </c>
      <c r="DM124" s="991"/>
      <c r="DN124" s="991"/>
      <c r="DO124" s="991"/>
      <c r="DP124" s="992"/>
      <c r="DQ124" s="990" t="s">
        <v>437</v>
      </c>
      <c r="DR124" s="991"/>
      <c r="DS124" s="991"/>
      <c r="DT124" s="991"/>
      <c r="DU124" s="992"/>
      <c r="DV124" s="993" t="s">
        <v>174</v>
      </c>
      <c r="DW124" s="994"/>
      <c r="DX124" s="994"/>
      <c r="DY124" s="994"/>
      <c r="DZ124" s="995"/>
    </row>
    <row r="125" spans="1:130" s="228" customFormat="1" ht="26.25" customHeight="1" x14ac:dyDescent="0.15">
      <c r="A125" s="1063"/>
      <c r="B125" s="957"/>
      <c r="C125" s="930" t="s">
        <v>460</v>
      </c>
      <c r="D125" s="931"/>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2"/>
      <c r="AA125" s="966" t="s">
        <v>174</v>
      </c>
      <c r="AB125" s="967"/>
      <c r="AC125" s="967"/>
      <c r="AD125" s="967"/>
      <c r="AE125" s="968"/>
      <c r="AF125" s="969" t="s">
        <v>174</v>
      </c>
      <c r="AG125" s="967"/>
      <c r="AH125" s="967"/>
      <c r="AI125" s="967"/>
      <c r="AJ125" s="968"/>
      <c r="AK125" s="969" t="s">
        <v>174</v>
      </c>
      <c r="AL125" s="967"/>
      <c r="AM125" s="967"/>
      <c r="AN125" s="967"/>
      <c r="AO125" s="968"/>
      <c r="AP125" s="970" t="s">
        <v>174</v>
      </c>
      <c r="AQ125" s="971"/>
      <c r="AR125" s="971"/>
      <c r="AS125" s="971"/>
      <c r="AT125" s="972"/>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7" t="s">
        <v>475</v>
      </c>
      <c r="CL125" s="1012"/>
      <c r="CM125" s="1012"/>
      <c r="CN125" s="1012"/>
      <c r="CO125" s="1013"/>
      <c r="CP125" s="937" t="s">
        <v>476</v>
      </c>
      <c r="CQ125" s="905"/>
      <c r="CR125" s="905"/>
      <c r="CS125" s="905"/>
      <c r="CT125" s="905"/>
      <c r="CU125" s="905"/>
      <c r="CV125" s="905"/>
      <c r="CW125" s="905"/>
      <c r="CX125" s="905"/>
      <c r="CY125" s="905"/>
      <c r="CZ125" s="905"/>
      <c r="DA125" s="905"/>
      <c r="DB125" s="905"/>
      <c r="DC125" s="905"/>
      <c r="DD125" s="905"/>
      <c r="DE125" s="905"/>
      <c r="DF125" s="906"/>
      <c r="DG125" s="938" t="s">
        <v>437</v>
      </c>
      <c r="DH125" s="939"/>
      <c r="DI125" s="939"/>
      <c r="DJ125" s="939"/>
      <c r="DK125" s="939"/>
      <c r="DL125" s="939" t="s">
        <v>174</v>
      </c>
      <c r="DM125" s="939"/>
      <c r="DN125" s="939"/>
      <c r="DO125" s="939"/>
      <c r="DP125" s="939"/>
      <c r="DQ125" s="939" t="s">
        <v>437</v>
      </c>
      <c r="DR125" s="939"/>
      <c r="DS125" s="939"/>
      <c r="DT125" s="939"/>
      <c r="DU125" s="939"/>
      <c r="DV125" s="940" t="s">
        <v>437</v>
      </c>
      <c r="DW125" s="940"/>
      <c r="DX125" s="940"/>
      <c r="DY125" s="940"/>
      <c r="DZ125" s="941"/>
    </row>
    <row r="126" spans="1:130" s="228" customFormat="1" ht="26.25" customHeight="1" thickBot="1" x14ac:dyDescent="0.2">
      <c r="A126" s="1063"/>
      <c r="B126" s="957"/>
      <c r="C126" s="930" t="s">
        <v>462</v>
      </c>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2"/>
      <c r="AA126" s="966">
        <v>4171</v>
      </c>
      <c r="AB126" s="967"/>
      <c r="AC126" s="967"/>
      <c r="AD126" s="967"/>
      <c r="AE126" s="968"/>
      <c r="AF126" s="969">
        <v>3419</v>
      </c>
      <c r="AG126" s="967"/>
      <c r="AH126" s="967"/>
      <c r="AI126" s="967"/>
      <c r="AJ126" s="968"/>
      <c r="AK126" s="969">
        <v>654</v>
      </c>
      <c r="AL126" s="967"/>
      <c r="AM126" s="967"/>
      <c r="AN126" s="967"/>
      <c r="AO126" s="968"/>
      <c r="AP126" s="970">
        <v>0</v>
      </c>
      <c r="AQ126" s="971"/>
      <c r="AR126" s="971"/>
      <c r="AS126" s="971"/>
      <c r="AT126" s="972"/>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8"/>
      <c r="CL126" s="1015"/>
      <c r="CM126" s="1015"/>
      <c r="CN126" s="1015"/>
      <c r="CO126" s="1016"/>
      <c r="CP126" s="930" t="s">
        <v>477</v>
      </c>
      <c r="CQ126" s="931"/>
      <c r="CR126" s="931"/>
      <c r="CS126" s="931"/>
      <c r="CT126" s="931"/>
      <c r="CU126" s="931"/>
      <c r="CV126" s="931"/>
      <c r="CW126" s="931"/>
      <c r="CX126" s="931"/>
      <c r="CY126" s="931"/>
      <c r="CZ126" s="931"/>
      <c r="DA126" s="931"/>
      <c r="DB126" s="931"/>
      <c r="DC126" s="931"/>
      <c r="DD126" s="931"/>
      <c r="DE126" s="931"/>
      <c r="DF126" s="932"/>
      <c r="DG126" s="933" t="s">
        <v>437</v>
      </c>
      <c r="DH126" s="934"/>
      <c r="DI126" s="934"/>
      <c r="DJ126" s="934"/>
      <c r="DK126" s="934"/>
      <c r="DL126" s="934" t="s">
        <v>174</v>
      </c>
      <c r="DM126" s="934"/>
      <c r="DN126" s="934"/>
      <c r="DO126" s="934"/>
      <c r="DP126" s="934"/>
      <c r="DQ126" s="934" t="s">
        <v>437</v>
      </c>
      <c r="DR126" s="934"/>
      <c r="DS126" s="934"/>
      <c r="DT126" s="934"/>
      <c r="DU126" s="934"/>
      <c r="DV126" s="935" t="s">
        <v>174</v>
      </c>
      <c r="DW126" s="935"/>
      <c r="DX126" s="935"/>
      <c r="DY126" s="935"/>
      <c r="DZ126" s="936"/>
    </row>
    <row r="127" spans="1:130" s="228" customFormat="1" ht="26.25" customHeight="1" x14ac:dyDescent="0.15">
      <c r="A127" s="1064"/>
      <c r="B127" s="959"/>
      <c r="C127" s="981" t="s">
        <v>478</v>
      </c>
      <c r="D127" s="973"/>
      <c r="E127" s="973"/>
      <c r="F127" s="973"/>
      <c r="G127" s="973"/>
      <c r="H127" s="973"/>
      <c r="I127" s="973"/>
      <c r="J127" s="973"/>
      <c r="K127" s="973"/>
      <c r="L127" s="973"/>
      <c r="M127" s="973"/>
      <c r="N127" s="973"/>
      <c r="O127" s="973"/>
      <c r="P127" s="973"/>
      <c r="Q127" s="973"/>
      <c r="R127" s="973"/>
      <c r="S127" s="973"/>
      <c r="T127" s="973"/>
      <c r="U127" s="973"/>
      <c r="V127" s="973"/>
      <c r="W127" s="973"/>
      <c r="X127" s="973"/>
      <c r="Y127" s="973"/>
      <c r="Z127" s="974"/>
      <c r="AA127" s="966" t="s">
        <v>437</v>
      </c>
      <c r="AB127" s="967"/>
      <c r="AC127" s="967"/>
      <c r="AD127" s="967"/>
      <c r="AE127" s="968"/>
      <c r="AF127" s="969" t="s">
        <v>437</v>
      </c>
      <c r="AG127" s="967"/>
      <c r="AH127" s="967"/>
      <c r="AI127" s="967"/>
      <c r="AJ127" s="968"/>
      <c r="AK127" s="969" t="s">
        <v>174</v>
      </c>
      <c r="AL127" s="967"/>
      <c r="AM127" s="967"/>
      <c r="AN127" s="967"/>
      <c r="AO127" s="968"/>
      <c r="AP127" s="970" t="s">
        <v>436</v>
      </c>
      <c r="AQ127" s="971"/>
      <c r="AR127" s="971"/>
      <c r="AS127" s="971"/>
      <c r="AT127" s="972"/>
      <c r="AU127" s="231"/>
      <c r="AV127" s="231"/>
      <c r="AW127" s="231"/>
      <c r="AX127" s="1036" t="s">
        <v>479</v>
      </c>
      <c r="AY127" s="1037"/>
      <c r="AZ127" s="1037"/>
      <c r="BA127" s="1037"/>
      <c r="BB127" s="1037"/>
      <c r="BC127" s="1037"/>
      <c r="BD127" s="1037"/>
      <c r="BE127" s="1038"/>
      <c r="BF127" s="1039" t="s">
        <v>480</v>
      </c>
      <c r="BG127" s="1037"/>
      <c r="BH127" s="1037"/>
      <c r="BI127" s="1037"/>
      <c r="BJ127" s="1037"/>
      <c r="BK127" s="1037"/>
      <c r="BL127" s="1038"/>
      <c r="BM127" s="1039" t="s">
        <v>481</v>
      </c>
      <c r="BN127" s="1037"/>
      <c r="BO127" s="1037"/>
      <c r="BP127" s="1037"/>
      <c r="BQ127" s="1037"/>
      <c r="BR127" s="1037"/>
      <c r="BS127" s="1038"/>
      <c r="BT127" s="1039" t="s">
        <v>482</v>
      </c>
      <c r="BU127" s="1037"/>
      <c r="BV127" s="1037"/>
      <c r="BW127" s="1037"/>
      <c r="BX127" s="1037"/>
      <c r="BY127" s="1037"/>
      <c r="BZ127" s="1061"/>
      <c r="CA127" s="231"/>
      <c r="CB127" s="231"/>
      <c r="CC127" s="231"/>
      <c r="CD127" s="254"/>
      <c r="CE127" s="254"/>
      <c r="CF127" s="254"/>
      <c r="CG127" s="231"/>
      <c r="CH127" s="231"/>
      <c r="CI127" s="231"/>
      <c r="CJ127" s="253"/>
      <c r="CK127" s="1028"/>
      <c r="CL127" s="1015"/>
      <c r="CM127" s="1015"/>
      <c r="CN127" s="1015"/>
      <c r="CO127" s="1016"/>
      <c r="CP127" s="930" t="s">
        <v>483</v>
      </c>
      <c r="CQ127" s="931"/>
      <c r="CR127" s="931"/>
      <c r="CS127" s="931"/>
      <c r="CT127" s="931"/>
      <c r="CU127" s="931"/>
      <c r="CV127" s="931"/>
      <c r="CW127" s="931"/>
      <c r="CX127" s="931"/>
      <c r="CY127" s="931"/>
      <c r="CZ127" s="931"/>
      <c r="DA127" s="931"/>
      <c r="DB127" s="931"/>
      <c r="DC127" s="931"/>
      <c r="DD127" s="931"/>
      <c r="DE127" s="931"/>
      <c r="DF127" s="932"/>
      <c r="DG127" s="933" t="s">
        <v>174</v>
      </c>
      <c r="DH127" s="934"/>
      <c r="DI127" s="934"/>
      <c r="DJ127" s="934"/>
      <c r="DK127" s="934"/>
      <c r="DL127" s="934" t="s">
        <v>437</v>
      </c>
      <c r="DM127" s="934"/>
      <c r="DN127" s="934"/>
      <c r="DO127" s="934"/>
      <c r="DP127" s="934"/>
      <c r="DQ127" s="934" t="s">
        <v>174</v>
      </c>
      <c r="DR127" s="934"/>
      <c r="DS127" s="934"/>
      <c r="DT127" s="934"/>
      <c r="DU127" s="934"/>
      <c r="DV127" s="935" t="s">
        <v>436</v>
      </c>
      <c r="DW127" s="935"/>
      <c r="DX127" s="935"/>
      <c r="DY127" s="935"/>
      <c r="DZ127" s="936"/>
    </row>
    <row r="128" spans="1:130" s="228" customFormat="1" ht="26.25" customHeight="1" thickBot="1" x14ac:dyDescent="0.2">
      <c r="A128" s="1047" t="s">
        <v>484</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485</v>
      </c>
      <c r="X128" s="1049"/>
      <c r="Y128" s="1049"/>
      <c r="Z128" s="1050"/>
      <c r="AA128" s="1051">
        <v>24619</v>
      </c>
      <c r="AB128" s="1052"/>
      <c r="AC128" s="1052"/>
      <c r="AD128" s="1052"/>
      <c r="AE128" s="1053"/>
      <c r="AF128" s="1054">
        <v>780154</v>
      </c>
      <c r="AG128" s="1052"/>
      <c r="AH128" s="1052"/>
      <c r="AI128" s="1052"/>
      <c r="AJ128" s="1053"/>
      <c r="AK128" s="1054">
        <v>1374794</v>
      </c>
      <c r="AL128" s="1052"/>
      <c r="AM128" s="1052"/>
      <c r="AN128" s="1052"/>
      <c r="AO128" s="1053"/>
      <c r="AP128" s="1055"/>
      <c r="AQ128" s="1056"/>
      <c r="AR128" s="1056"/>
      <c r="AS128" s="1056"/>
      <c r="AT128" s="1057"/>
      <c r="AU128" s="231"/>
      <c r="AV128" s="231"/>
      <c r="AW128" s="231"/>
      <c r="AX128" s="904" t="s">
        <v>486</v>
      </c>
      <c r="AY128" s="905"/>
      <c r="AZ128" s="905"/>
      <c r="BA128" s="905"/>
      <c r="BB128" s="905"/>
      <c r="BC128" s="905"/>
      <c r="BD128" s="905"/>
      <c r="BE128" s="906"/>
      <c r="BF128" s="1058" t="s">
        <v>174</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82"/>
      <c r="CA128" s="254"/>
      <c r="CB128" s="254"/>
      <c r="CC128" s="254"/>
      <c r="CD128" s="254"/>
      <c r="CE128" s="254"/>
      <c r="CF128" s="254"/>
      <c r="CG128" s="231"/>
      <c r="CH128" s="231"/>
      <c r="CI128" s="231"/>
      <c r="CJ128" s="253"/>
      <c r="CK128" s="1029"/>
      <c r="CL128" s="1030"/>
      <c r="CM128" s="1030"/>
      <c r="CN128" s="1030"/>
      <c r="CO128" s="1031"/>
      <c r="CP128" s="1040" t="s">
        <v>487</v>
      </c>
      <c r="CQ128" s="1041"/>
      <c r="CR128" s="1041"/>
      <c r="CS128" s="1041"/>
      <c r="CT128" s="1041"/>
      <c r="CU128" s="1041"/>
      <c r="CV128" s="1041"/>
      <c r="CW128" s="1041"/>
      <c r="CX128" s="1041"/>
      <c r="CY128" s="1041"/>
      <c r="CZ128" s="1041"/>
      <c r="DA128" s="1041"/>
      <c r="DB128" s="1041"/>
      <c r="DC128" s="1041"/>
      <c r="DD128" s="1041"/>
      <c r="DE128" s="1041"/>
      <c r="DF128" s="1042"/>
      <c r="DG128" s="1043" t="s">
        <v>174</v>
      </c>
      <c r="DH128" s="1044"/>
      <c r="DI128" s="1044"/>
      <c r="DJ128" s="1044"/>
      <c r="DK128" s="1044"/>
      <c r="DL128" s="1044" t="s">
        <v>174</v>
      </c>
      <c r="DM128" s="1044"/>
      <c r="DN128" s="1044"/>
      <c r="DO128" s="1044"/>
      <c r="DP128" s="1044"/>
      <c r="DQ128" s="1044" t="s">
        <v>437</v>
      </c>
      <c r="DR128" s="1044"/>
      <c r="DS128" s="1044"/>
      <c r="DT128" s="1044"/>
      <c r="DU128" s="1044"/>
      <c r="DV128" s="1045" t="s">
        <v>437</v>
      </c>
      <c r="DW128" s="1045"/>
      <c r="DX128" s="1045"/>
      <c r="DY128" s="1045"/>
      <c r="DZ128" s="1046"/>
    </row>
    <row r="129" spans="1:131" s="228" customFormat="1" ht="26.25" customHeight="1" x14ac:dyDescent="0.15">
      <c r="A129" s="942" t="s">
        <v>107</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76" t="s">
        <v>488</v>
      </c>
      <c r="X129" s="1077"/>
      <c r="Y129" s="1077"/>
      <c r="Z129" s="1078"/>
      <c r="AA129" s="966">
        <v>4172157</v>
      </c>
      <c r="AB129" s="967"/>
      <c r="AC129" s="967"/>
      <c r="AD129" s="967"/>
      <c r="AE129" s="968"/>
      <c r="AF129" s="969">
        <v>4191634</v>
      </c>
      <c r="AG129" s="967"/>
      <c r="AH129" s="967"/>
      <c r="AI129" s="967"/>
      <c r="AJ129" s="968"/>
      <c r="AK129" s="969">
        <v>4169535</v>
      </c>
      <c r="AL129" s="967"/>
      <c r="AM129" s="967"/>
      <c r="AN129" s="967"/>
      <c r="AO129" s="968"/>
      <c r="AP129" s="1079"/>
      <c r="AQ129" s="1080"/>
      <c r="AR129" s="1080"/>
      <c r="AS129" s="1080"/>
      <c r="AT129" s="1081"/>
      <c r="AU129" s="232"/>
      <c r="AV129" s="232"/>
      <c r="AW129" s="232"/>
      <c r="AX129" s="1071" t="s">
        <v>489</v>
      </c>
      <c r="AY129" s="931"/>
      <c r="AZ129" s="931"/>
      <c r="BA129" s="931"/>
      <c r="BB129" s="931"/>
      <c r="BC129" s="931"/>
      <c r="BD129" s="931"/>
      <c r="BE129" s="932"/>
      <c r="BF129" s="1072" t="s">
        <v>174</v>
      </c>
      <c r="BG129" s="1073"/>
      <c r="BH129" s="1073"/>
      <c r="BI129" s="1073"/>
      <c r="BJ129" s="1073"/>
      <c r="BK129" s="1073"/>
      <c r="BL129" s="1074"/>
      <c r="BM129" s="1072">
        <v>20</v>
      </c>
      <c r="BN129" s="1073"/>
      <c r="BO129" s="1073"/>
      <c r="BP129" s="1073"/>
      <c r="BQ129" s="1073"/>
      <c r="BR129" s="1073"/>
      <c r="BS129" s="1074"/>
      <c r="BT129" s="1072">
        <v>30</v>
      </c>
      <c r="BU129" s="1073"/>
      <c r="BV129" s="1073"/>
      <c r="BW129" s="1073"/>
      <c r="BX129" s="1073"/>
      <c r="BY129" s="1073"/>
      <c r="BZ129" s="1075"/>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8" customFormat="1" ht="26.25" customHeight="1" x14ac:dyDescent="0.15">
      <c r="A130" s="942" t="s">
        <v>490</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76" t="s">
        <v>491</v>
      </c>
      <c r="X130" s="1077"/>
      <c r="Y130" s="1077"/>
      <c r="Z130" s="1078"/>
      <c r="AA130" s="966">
        <v>761557</v>
      </c>
      <c r="AB130" s="967"/>
      <c r="AC130" s="967"/>
      <c r="AD130" s="967"/>
      <c r="AE130" s="968"/>
      <c r="AF130" s="969">
        <v>760676</v>
      </c>
      <c r="AG130" s="967"/>
      <c r="AH130" s="967"/>
      <c r="AI130" s="967"/>
      <c r="AJ130" s="968"/>
      <c r="AK130" s="969">
        <v>752285</v>
      </c>
      <c r="AL130" s="967"/>
      <c r="AM130" s="967"/>
      <c r="AN130" s="967"/>
      <c r="AO130" s="968"/>
      <c r="AP130" s="1079"/>
      <c r="AQ130" s="1080"/>
      <c r="AR130" s="1080"/>
      <c r="AS130" s="1080"/>
      <c r="AT130" s="1081"/>
      <c r="AU130" s="232"/>
      <c r="AV130" s="232"/>
      <c r="AW130" s="232"/>
      <c r="AX130" s="1071" t="s">
        <v>492</v>
      </c>
      <c r="AY130" s="931"/>
      <c r="AZ130" s="931"/>
      <c r="BA130" s="931"/>
      <c r="BB130" s="931"/>
      <c r="BC130" s="931"/>
      <c r="BD130" s="931"/>
      <c r="BE130" s="932"/>
      <c r="BF130" s="1107">
        <v>7.6</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8" customFormat="1" ht="26.25" customHeight="1" thickBot="1" x14ac:dyDescent="0.2">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493</v>
      </c>
      <c r="X131" s="1114"/>
      <c r="Y131" s="1114"/>
      <c r="Z131" s="1115"/>
      <c r="AA131" s="1009">
        <v>3410600</v>
      </c>
      <c r="AB131" s="991"/>
      <c r="AC131" s="991"/>
      <c r="AD131" s="991"/>
      <c r="AE131" s="992"/>
      <c r="AF131" s="990">
        <v>3430958</v>
      </c>
      <c r="AG131" s="991"/>
      <c r="AH131" s="991"/>
      <c r="AI131" s="991"/>
      <c r="AJ131" s="992"/>
      <c r="AK131" s="990">
        <v>3417250</v>
      </c>
      <c r="AL131" s="991"/>
      <c r="AM131" s="991"/>
      <c r="AN131" s="991"/>
      <c r="AO131" s="992"/>
      <c r="AP131" s="1116"/>
      <c r="AQ131" s="1117"/>
      <c r="AR131" s="1117"/>
      <c r="AS131" s="1117"/>
      <c r="AT131" s="1118"/>
      <c r="AU131" s="232"/>
      <c r="AV131" s="232"/>
      <c r="AW131" s="232"/>
      <c r="AX131" s="1089" t="s">
        <v>494</v>
      </c>
      <c r="AY131" s="1041"/>
      <c r="AZ131" s="1041"/>
      <c r="BA131" s="1041"/>
      <c r="BB131" s="1041"/>
      <c r="BC131" s="1041"/>
      <c r="BD131" s="1041"/>
      <c r="BE131" s="1042"/>
      <c r="BF131" s="1090">
        <v>47</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8" customFormat="1" ht="26.25" customHeight="1" x14ac:dyDescent="0.15">
      <c r="A132" s="1096" t="s">
        <v>495</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496</v>
      </c>
      <c r="W132" s="1100"/>
      <c r="X132" s="1100"/>
      <c r="Y132" s="1100"/>
      <c r="Z132" s="1101"/>
      <c r="AA132" s="1102">
        <v>7.7532398990000004</v>
      </c>
      <c r="AB132" s="1103"/>
      <c r="AC132" s="1103"/>
      <c r="AD132" s="1103"/>
      <c r="AE132" s="1104"/>
      <c r="AF132" s="1105">
        <v>7.722362092</v>
      </c>
      <c r="AG132" s="1103"/>
      <c r="AH132" s="1103"/>
      <c r="AI132" s="1103"/>
      <c r="AJ132" s="1104"/>
      <c r="AK132" s="1105">
        <v>7.5035481749999997</v>
      </c>
      <c r="AL132" s="1103"/>
      <c r="AM132" s="1103"/>
      <c r="AN132" s="1103"/>
      <c r="AO132" s="1104"/>
      <c r="AP132" s="1006"/>
      <c r="AQ132" s="1007"/>
      <c r="AR132" s="1007"/>
      <c r="AS132" s="1007"/>
      <c r="AT132" s="1106"/>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8"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497</v>
      </c>
      <c r="W133" s="1083"/>
      <c r="X133" s="1083"/>
      <c r="Y133" s="1083"/>
      <c r="Z133" s="1084"/>
      <c r="AA133" s="1085">
        <v>10.7</v>
      </c>
      <c r="AB133" s="1086"/>
      <c r="AC133" s="1086"/>
      <c r="AD133" s="1086"/>
      <c r="AE133" s="1087"/>
      <c r="AF133" s="1085">
        <v>9.1</v>
      </c>
      <c r="AG133" s="1086"/>
      <c r="AH133" s="1086"/>
      <c r="AI133" s="1086"/>
      <c r="AJ133" s="1087"/>
      <c r="AK133" s="1085">
        <v>7.6</v>
      </c>
      <c r="AL133" s="1086"/>
      <c r="AM133" s="1086"/>
      <c r="AN133" s="1086"/>
      <c r="AO133" s="1087"/>
      <c r="AP133" s="1033"/>
      <c r="AQ133" s="1034"/>
      <c r="AR133" s="1034"/>
      <c r="AS133" s="1034"/>
      <c r="AT133" s="1088"/>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15">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8"/>
    </row>
    <row r="135" spans="1:131" ht="14.25" hidden="1" x14ac:dyDescent="0.15">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4OEsJdYQgLHW6HJxJuV1NI5QJPLSGI1vSFw9uMgAtECffwmrmePJajgPY0Rqk0NyMpCDhFIwrlDI0v3fByxc7Q==" saltValue="1ggZRwBXPeG3PgXhfHFX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70" zoomScaleNormal="85" zoomScaleSheetLayoutView="70" workbookViewId="0">
      <selection activeCell="BY34" sqref="BY34:CM34"/>
    </sheetView>
  </sheetViews>
  <sheetFormatPr defaultColWidth="0" defaultRowHeight="13.5" customHeight="1" zeroHeight="1" x14ac:dyDescent="0.15"/>
  <cols>
    <col min="1" max="120" width="2.75" style="259" customWidth="1"/>
    <col min="121" max="121" width="0" style="258" hidden="1" customWidth="1"/>
    <col min="122" max="16384" width="9" style="258" hidden="1"/>
  </cols>
  <sheetData>
    <row r="1" spans="1:120"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8"/>
    </row>
    <row r="17" spans="119:120" x14ac:dyDescent="0.15">
      <c r="DP17" s="258"/>
    </row>
    <row r="18" spans="119:120" x14ac:dyDescent="0.15"/>
    <row r="19" spans="119:120" x14ac:dyDescent="0.15"/>
    <row r="20" spans="119:120" x14ac:dyDescent="0.15">
      <c r="DO20" s="258"/>
      <c r="DP20" s="258"/>
    </row>
    <row r="21" spans="119:120" x14ac:dyDescent="0.15">
      <c r="DP21" s="258"/>
    </row>
    <row r="22" spans="119:120" x14ac:dyDescent="0.15"/>
    <row r="23" spans="119:120" x14ac:dyDescent="0.15">
      <c r="DO23" s="258"/>
      <c r="DP23" s="258"/>
    </row>
    <row r="24" spans="119:120" x14ac:dyDescent="0.15">
      <c r="DP24" s="258"/>
    </row>
    <row r="25" spans="119:120" x14ac:dyDescent="0.15">
      <c r="DP25" s="258"/>
    </row>
    <row r="26" spans="119:120" x14ac:dyDescent="0.15">
      <c r="DO26" s="258"/>
      <c r="DP26" s="258"/>
    </row>
    <row r="27" spans="119:120" x14ac:dyDescent="0.15"/>
    <row r="28" spans="119:120" x14ac:dyDescent="0.15">
      <c r="DO28" s="258"/>
      <c r="DP28" s="258"/>
    </row>
    <row r="29" spans="119:120" x14ac:dyDescent="0.15">
      <c r="DP29" s="258"/>
    </row>
    <row r="30" spans="119:120" x14ac:dyDescent="0.15"/>
    <row r="31" spans="119:120" x14ac:dyDescent="0.15">
      <c r="DO31" s="258"/>
      <c r="DP31" s="258"/>
    </row>
    <row r="32" spans="119:120" x14ac:dyDescent="0.15"/>
    <row r="33" spans="98:120" x14ac:dyDescent="0.15">
      <c r="DO33" s="258"/>
      <c r="DP33" s="258"/>
    </row>
    <row r="34" spans="98:120" x14ac:dyDescent="0.15">
      <c r="DM34" s="258"/>
    </row>
    <row r="35" spans="98:120" x14ac:dyDescent="0.15">
      <c r="CT35" s="258"/>
      <c r="CU35" s="258"/>
      <c r="CV35" s="258"/>
      <c r="CY35" s="258"/>
      <c r="CZ35" s="258"/>
      <c r="DA35" s="258"/>
      <c r="DD35" s="258"/>
      <c r="DE35" s="258"/>
      <c r="DF35" s="258"/>
      <c r="DI35" s="258"/>
      <c r="DJ35" s="258"/>
      <c r="DK35" s="258"/>
      <c r="DM35" s="258"/>
      <c r="DN35" s="258"/>
      <c r="DO35" s="258"/>
      <c r="DP35" s="258"/>
    </row>
    <row r="36" spans="98:120" x14ac:dyDescent="0.15"/>
    <row r="37" spans="98:120" x14ac:dyDescent="0.15">
      <c r="CW37" s="258"/>
      <c r="DB37" s="258"/>
      <c r="DG37" s="258"/>
      <c r="DL37" s="258"/>
      <c r="DP37" s="258"/>
    </row>
    <row r="38" spans="98:120" x14ac:dyDescent="0.15">
      <c r="CT38" s="258"/>
      <c r="CU38" s="258"/>
      <c r="CV38" s="258"/>
      <c r="CW38" s="258"/>
      <c r="CY38" s="258"/>
      <c r="CZ38" s="258"/>
      <c r="DA38" s="258"/>
      <c r="DB38" s="258"/>
      <c r="DD38" s="258"/>
      <c r="DE38" s="258"/>
      <c r="DF38" s="258"/>
      <c r="DG38" s="258"/>
      <c r="DI38" s="258"/>
      <c r="DJ38" s="258"/>
      <c r="DK38" s="258"/>
      <c r="DL38" s="258"/>
      <c r="DN38" s="258"/>
      <c r="DO38" s="258"/>
      <c r="DP38" s="25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8"/>
      <c r="DO49" s="258"/>
      <c r="DP49" s="25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8"/>
      <c r="CS63" s="258"/>
      <c r="CX63" s="258"/>
      <c r="DC63" s="258"/>
      <c r="DH63" s="258"/>
    </row>
    <row r="64" spans="22:120" x14ac:dyDescent="0.15">
      <c r="V64" s="258"/>
    </row>
    <row r="65" spans="15:120" x14ac:dyDescent="0.15">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x14ac:dyDescent="0.15">
      <c r="Q66" s="258"/>
      <c r="S66" s="258"/>
      <c r="U66" s="258"/>
      <c r="DM66" s="258"/>
    </row>
    <row r="67" spans="15:120" x14ac:dyDescent="0.15">
      <c r="O67" s="258"/>
      <c r="P67" s="258"/>
      <c r="R67" s="258"/>
      <c r="T67" s="258"/>
      <c r="Y67" s="258"/>
      <c r="CT67" s="258"/>
      <c r="CV67" s="258"/>
      <c r="CW67" s="258"/>
      <c r="CY67" s="258"/>
      <c r="DA67" s="258"/>
      <c r="DB67" s="258"/>
      <c r="DD67" s="258"/>
      <c r="DF67" s="258"/>
      <c r="DG67" s="258"/>
      <c r="DI67" s="258"/>
      <c r="DK67" s="258"/>
      <c r="DL67" s="258"/>
      <c r="DN67" s="258"/>
      <c r="DO67" s="258"/>
      <c r="DP67" s="258"/>
    </row>
    <row r="68" spans="15:120" x14ac:dyDescent="0.15"/>
    <row r="69" spans="15:120" x14ac:dyDescent="0.15"/>
    <row r="70" spans="15:120" x14ac:dyDescent="0.15"/>
    <row r="71" spans="15:120" x14ac:dyDescent="0.15"/>
    <row r="72" spans="15:120" x14ac:dyDescent="0.15">
      <c r="DP72" s="258"/>
    </row>
    <row r="73" spans="15:120" x14ac:dyDescent="0.15">
      <c r="DP73" s="25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8"/>
      <c r="CX96" s="258"/>
      <c r="DC96" s="258"/>
      <c r="DH96" s="258"/>
    </row>
    <row r="97" spans="24:120" x14ac:dyDescent="0.15">
      <c r="CS97" s="258"/>
      <c r="CX97" s="258"/>
      <c r="DC97" s="258"/>
      <c r="DH97" s="258"/>
      <c r="DP97" s="259" t="s">
        <v>498</v>
      </c>
    </row>
    <row r="98" spans="24:120" hidden="1" x14ac:dyDescent="0.15">
      <c r="CS98" s="258"/>
      <c r="CX98" s="258"/>
      <c r="DC98" s="258"/>
      <c r="DH98" s="258"/>
    </row>
    <row r="99" spans="24:120" hidden="1" x14ac:dyDescent="0.15">
      <c r="CS99" s="258"/>
      <c r="CX99" s="258"/>
      <c r="DC99" s="258"/>
      <c r="DH99" s="258"/>
    </row>
    <row r="101" spans="24:120" ht="12" hidden="1" customHeight="1" x14ac:dyDescent="0.15">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15">
      <c r="CU102" s="258"/>
      <c r="CZ102" s="258"/>
      <c r="DE102" s="258"/>
      <c r="DJ102" s="258"/>
      <c r="DM102" s="258"/>
    </row>
    <row r="103" spans="24:120" hidden="1" x14ac:dyDescent="0.15">
      <c r="CT103" s="258"/>
      <c r="CV103" s="258"/>
      <c r="CW103" s="258"/>
      <c r="CY103" s="258"/>
      <c r="DA103" s="258"/>
      <c r="DB103" s="258"/>
      <c r="DD103" s="258"/>
      <c r="DF103" s="258"/>
      <c r="DG103" s="258"/>
      <c r="DI103" s="258"/>
      <c r="DK103" s="258"/>
      <c r="DL103" s="258"/>
      <c r="DM103" s="258"/>
      <c r="DN103" s="258"/>
      <c r="DO103" s="258"/>
      <c r="DP103" s="258"/>
    </row>
    <row r="104" spans="24:120" hidden="1" x14ac:dyDescent="0.15">
      <c r="CV104" s="258"/>
      <c r="CW104" s="258"/>
      <c r="DA104" s="258"/>
      <c r="DB104" s="258"/>
      <c r="DF104" s="258"/>
      <c r="DG104" s="258"/>
      <c r="DK104" s="258"/>
      <c r="DL104" s="258"/>
      <c r="DN104" s="258"/>
      <c r="DO104" s="258"/>
      <c r="DP104" s="258"/>
    </row>
    <row r="105" spans="24:120" ht="12.75" hidden="1" customHeight="1" x14ac:dyDescent="0.15"/>
  </sheetData>
  <sheetProtection algorithmName="SHA-512" hashValue="enW9H4sJ0/8U3zFri5kzJa3nRpCq3RgSAKLdWRmywt02VVcUSsNAexGC/DBSRXpEEg1MsXnbJOVc0zo3HR78GQ==" saltValue="ocTl2VlLncUIwDxcafNg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Y34" sqref="BY34:CM34"/>
    </sheetView>
  </sheetViews>
  <sheetFormatPr defaultColWidth="0" defaultRowHeight="13.5" customHeight="1" zeroHeight="1" x14ac:dyDescent="0.15"/>
  <cols>
    <col min="1" max="116" width="2.625" style="259" customWidth="1"/>
    <col min="117" max="16384" width="9" style="258" hidden="1"/>
  </cols>
  <sheetData>
    <row r="1" spans="2:116"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x14ac:dyDescent="0.15"/>
    <row r="3" spans="2:116" x14ac:dyDescent="0.15"/>
    <row r="4" spans="2:116" x14ac:dyDescent="0.15">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x14ac:dyDescent="0.15">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x14ac:dyDescent="0.15"/>
    <row r="20" spans="9:116" x14ac:dyDescent="0.15"/>
    <row r="21" spans="9:116" x14ac:dyDescent="0.15">
      <c r="DL21" s="258"/>
    </row>
    <row r="22" spans="9:116" x14ac:dyDescent="0.15">
      <c r="DI22" s="258"/>
      <c r="DJ22" s="258"/>
      <c r="DK22" s="258"/>
      <c r="DL22" s="258"/>
    </row>
    <row r="23" spans="9:116" x14ac:dyDescent="0.15">
      <c r="CY23" s="258"/>
      <c r="CZ23" s="258"/>
      <c r="DA23" s="258"/>
      <c r="DB23" s="258"/>
      <c r="DC23" s="258"/>
      <c r="DD23" s="258"/>
      <c r="DE23" s="258"/>
      <c r="DF23" s="258"/>
      <c r="DG23" s="258"/>
      <c r="DH23" s="258"/>
      <c r="DI23" s="258"/>
      <c r="DJ23" s="258"/>
      <c r="DK23" s="258"/>
      <c r="DL23" s="25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8"/>
      <c r="DA35" s="258"/>
      <c r="DB35" s="258"/>
      <c r="DC35" s="258"/>
      <c r="DD35" s="258"/>
      <c r="DE35" s="258"/>
      <c r="DF35" s="258"/>
      <c r="DG35" s="258"/>
      <c r="DH35" s="258"/>
      <c r="DI35" s="258"/>
      <c r="DJ35" s="258"/>
      <c r="DK35" s="258"/>
      <c r="DL35" s="258"/>
    </row>
    <row r="36" spans="15:116" x14ac:dyDescent="0.15"/>
    <row r="37" spans="15:116" x14ac:dyDescent="0.15">
      <c r="DL37" s="258"/>
    </row>
    <row r="38" spans="15:116" x14ac:dyDescent="0.15">
      <c r="DI38" s="258"/>
      <c r="DJ38" s="258"/>
      <c r="DK38" s="258"/>
      <c r="DL38" s="258"/>
    </row>
    <row r="39" spans="15:116" x14ac:dyDescent="0.15"/>
    <row r="40" spans="15:116" x14ac:dyDescent="0.15"/>
    <row r="41" spans="15:116" x14ac:dyDescent="0.15"/>
    <row r="42" spans="15:116" x14ac:dyDescent="0.15"/>
    <row r="43" spans="15:116" x14ac:dyDescent="0.15">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x14ac:dyDescent="0.15">
      <c r="DL44" s="258"/>
    </row>
    <row r="45" spans="15:116" x14ac:dyDescent="0.15"/>
    <row r="46" spans="15:116" x14ac:dyDescent="0.15">
      <c r="DA46" s="258"/>
      <c r="DB46" s="258"/>
      <c r="DC46" s="258"/>
      <c r="DD46" s="258"/>
      <c r="DE46" s="258"/>
      <c r="DF46" s="258"/>
      <c r="DG46" s="258"/>
      <c r="DH46" s="258"/>
      <c r="DI46" s="258"/>
      <c r="DJ46" s="258"/>
      <c r="DK46" s="258"/>
      <c r="DL46" s="258"/>
    </row>
    <row r="47" spans="15:116" x14ac:dyDescent="0.15"/>
    <row r="48" spans="15:116" x14ac:dyDescent="0.15"/>
    <row r="49" spans="104:116" x14ac:dyDescent="0.15"/>
    <row r="50" spans="104:116" x14ac:dyDescent="0.15">
      <c r="CZ50" s="258"/>
      <c r="DA50" s="258"/>
      <c r="DB50" s="258"/>
      <c r="DC50" s="258"/>
      <c r="DD50" s="258"/>
      <c r="DE50" s="258"/>
      <c r="DF50" s="258"/>
      <c r="DG50" s="258"/>
      <c r="DH50" s="258"/>
      <c r="DI50" s="258"/>
      <c r="DJ50" s="258"/>
      <c r="DK50" s="258"/>
      <c r="DL50" s="258"/>
    </row>
    <row r="51" spans="104:116" x14ac:dyDescent="0.15"/>
    <row r="52" spans="104:116" x14ac:dyDescent="0.15"/>
    <row r="53" spans="104:116" x14ac:dyDescent="0.15">
      <c r="DL53" s="25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8"/>
      <c r="DD67" s="258"/>
      <c r="DE67" s="258"/>
      <c r="DF67" s="258"/>
      <c r="DG67" s="258"/>
      <c r="DH67" s="258"/>
      <c r="DI67" s="258"/>
      <c r="DJ67" s="258"/>
      <c r="DK67" s="258"/>
      <c r="DL67" s="25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Hy/zFCh2kmcveOKj6vPAmkC1Be6pRkPh2HBGwODbZyPUI36e+HHFHaNq9JNPQn/yiVJc8pQsXCYUxsmrnHxVQ==" saltValue="LGmQDbvOk3XUVIe1yrNtj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L1" workbookViewId="0">
      <selection activeCell="BY34" sqref="BY34:CM34"/>
    </sheetView>
  </sheetViews>
  <sheetFormatPr defaultColWidth="0" defaultRowHeight="13.5" customHeight="1" zeroHeight="1" x14ac:dyDescent="0.15"/>
  <cols>
    <col min="1" max="36" width="2.5" style="260" customWidth="1"/>
    <col min="37" max="44" width="17" style="260" customWidth="1"/>
    <col min="45" max="45" width="6.125" style="266" customWidth="1"/>
    <col min="46" max="46" width="3" style="264" customWidth="1"/>
    <col min="47" max="47" width="19.125" style="260" hidden="1" customWidth="1"/>
    <col min="48" max="52" width="12.625" style="260" hidden="1" customWidth="1"/>
    <col min="53" max="16384" width="8.625" style="260"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AK6" s="265" t="s">
        <v>500</v>
      </c>
      <c r="AL6" s="265"/>
      <c r="AM6" s="265"/>
      <c r="AN6" s="265"/>
    </row>
    <row r="7" spans="1:46" x14ac:dyDescent="0.15">
      <c r="A7" s="264"/>
      <c r="AK7" s="267"/>
      <c r="AL7" s="268"/>
      <c r="AM7" s="268"/>
      <c r="AN7" s="269"/>
      <c r="AO7" s="1122" t="s">
        <v>501</v>
      </c>
      <c r="AP7" s="270"/>
      <c r="AQ7" s="271" t="s">
        <v>502</v>
      </c>
      <c r="AR7" s="272"/>
    </row>
    <row r="8" spans="1:46" x14ac:dyDescent="0.15">
      <c r="A8" s="264"/>
      <c r="AK8" s="273"/>
      <c r="AL8" s="274"/>
      <c r="AM8" s="274"/>
      <c r="AN8" s="275"/>
      <c r="AO8" s="1123"/>
      <c r="AP8" s="276" t="s">
        <v>503</v>
      </c>
      <c r="AQ8" s="277" t="s">
        <v>504</v>
      </c>
      <c r="AR8" s="278" t="s">
        <v>505</v>
      </c>
    </row>
    <row r="9" spans="1:46" x14ac:dyDescent="0.15">
      <c r="A9" s="264"/>
      <c r="AK9" s="1124" t="s">
        <v>506</v>
      </c>
      <c r="AL9" s="1125"/>
      <c r="AM9" s="1125"/>
      <c r="AN9" s="1126"/>
      <c r="AO9" s="279">
        <v>1001502</v>
      </c>
      <c r="AP9" s="279">
        <v>62302</v>
      </c>
      <c r="AQ9" s="280">
        <v>82973</v>
      </c>
      <c r="AR9" s="281">
        <v>-24.9</v>
      </c>
    </row>
    <row r="10" spans="1:46" x14ac:dyDescent="0.15">
      <c r="A10" s="264"/>
      <c r="AK10" s="1124" t="s">
        <v>507</v>
      </c>
      <c r="AL10" s="1125"/>
      <c r="AM10" s="1125"/>
      <c r="AN10" s="1126"/>
      <c r="AO10" s="282">
        <v>51648</v>
      </c>
      <c r="AP10" s="282">
        <v>3213</v>
      </c>
      <c r="AQ10" s="283">
        <v>9241</v>
      </c>
      <c r="AR10" s="284">
        <v>-65.2</v>
      </c>
    </row>
    <row r="11" spans="1:46" ht="13.5" customHeight="1" x14ac:dyDescent="0.15">
      <c r="A11" s="264"/>
      <c r="AK11" s="1124" t="s">
        <v>508</v>
      </c>
      <c r="AL11" s="1125"/>
      <c r="AM11" s="1125"/>
      <c r="AN11" s="1126"/>
      <c r="AO11" s="282">
        <v>219732</v>
      </c>
      <c r="AP11" s="282">
        <v>13669</v>
      </c>
      <c r="AQ11" s="283">
        <v>11673</v>
      </c>
      <c r="AR11" s="284">
        <v>17.100000000000001</v>
      </c>
    </row>
    <row r="12" spans="1:46" ht="13.5" customHeight="1" x14ac:dyDescent="0.15">
      <c r="A12" s="264"/>
      <c r="AK12" s="1124" t="s">
        <v>509</v>
      </c>
      <c r="AL12" s="1125"/>
      <c r="AM12" s="1125"/>
      <c r="AN12" s="1126"/>
      <c r="AO12" s="282">
        <v>660</v>
      </c>
      <c r="AP12" s="282">
        <v>41</v>
      </c>
      <c r="AQ12" s="283">
        <v>931</v>
      </c>
      <c r="AR12" s="284">
        <v>-95.6</v>
      </c>
    </row>
    <row r="13" spans="1:46" ht="13.5" customHeight="1" x14ac:dyDescent="0.15">
      <c r="A13" s="264"/>
      <c r="AK13" s="1124" t="s">
        <v>510</v>
      </c>
      <c r="AL13" s="1125"/>
      <c r="AM13" s="1125"/>
      <c r="AN13" s="1126"/>
      <c r="AO13" s="282" t="s">
        <v>511</v>
      </c>
      <c r="AP13" s="282" t="s">
        <v>511</v>
      </c>
      <c r="AQ13" s="283" t="s">
        <v>511</v>
      </c>
      <c r="AR13" s="284" t="s">
        <v>511</v>
      </c>
    </row>
    <row r="14" spans="1:46" ht="13.5" customHeight="1" x14ac:dyDescent="0.15">
      <c r="A14" s="264"/>
      <c r="AK14" s="1124" t="s">
        <v>512</v>
      </c>
      <c r="AL14" s="1125"/>
      <c r="AM14" s="1125"/>
      <c r="AN14" s="1126"/>
      <c r="AO14" s="282">
        <v>70837</v>
      </c>
      <c r="AP14" s="282">
        <v>4407</v>
      </c>
      <c r="AQ14" s="283">
        <v>3875</v>
      </c>
      <c r="AR14" s="284">
        <v>13.7</v>
      </c>
    </row>
    <row r="15" spans="1:46" ht="13.5" customHeight="1" x14ac:dyDescent="0.15">
      <c r="A15" s="264"/>
      <c r="AK15" s="1124" t="s">
        <v>513</v>
      </c>
      <c r="AL15" s="1125"/>
      <c r="AM15" s="1125"/>
      <c r="AN15" s="1126"/>
      <c r="AO15" s="282">
        <v>82317</v>
      </c>
      <c r="AP15" s="282">
        <v>5121</v>
      </c>
      <c r="AQ15" s="283">
        <v>1738</v>
      </c>
      <c r="AR15" s="284">
        <v>194.6</v>
      </c>
    </row>
    <row r="16" spans="1:46" x14ac:dyDescent="0.15">
      <c r="A16" s="264"/>
      <c r="AK16" s="1127" t="s">
        <v>514</v>
      </c>
      <c r="AL16" s="1128"/>
      <c r="AM16" s="1128"/>
      <c r="AN16" s="1129"/>
      <c r="AO16" s="282">
        <v>-110160</v>
      </c>
      <c r="AP16" s="282">
        <v>-6853</v>
      </c>
      <c r="AQ16" s="283">
        <v>-7403</v>
      </c>
      <c r="AR16" s="284">
        <v>-7.4</v>
      </c>
    </row>
    <row r="17" spans="1:46" x14ac:dyDescent="0.15">
      <c r="A17" s="264"/>
      <c r="AK17" s="1127" t="s">
        <v>189</v>
      </c>
      <c r="AL17" s="1128"/>
      <c r="AM17" s="1128"/>
      <c r="AN17" s="1129"/>
      <c r="AO17" s="282">
        <v>1316536</v>
      </c>
      <c r="AP17" s="282">
        <v>81900</v>
      </c>
      <c r="AQ17" s="283">
        <v>103027</v>
      </c>
      <c r="AR17" s="284">
        <v>-20.5</v>
      </c>
    </row>
    <row r="18" spans="1:46" x14ac:dyDescent="0.15">
      <c r="A18" s="264"/>
      <c r="AQ18" s="285"/>
      <c r="AR18" s="285"/>
    </row>
    <row r="19" spans="1:46" x14ac:dyDescent="0.15">
      <c r="A19" s="264"/>
      <c r="AK19" s="260" t="s">
        <v>515</v>
      </c>
    </row>
    <row r="20" spans="1:46" x14ac:dyDescent="0.15">
      <c r="A20" s="264"/>
      <c r="AK20" s="286"/>
      <c r="AL20" s="287"/>
      <c r="AM20" s="287"/>
      <c r="AN20" s="288"/>
      <c r="AO20" s="289" t="s">
        <v>516</v>
      </c>
      <c r="AP20" s="290" t="s">
        <v>517</v>
      </c>
      <c r="AQ20" s="291" t="s">
        <v>518</v>
      </c>
      <c r="AR20" s="292"/>
    </row>
    <row r="21" spans="1:46" s="265" customFormat="1" x14ac:dyDescent="0.15">
      <c r="A21" s="293"/>
      <c r="AK21" s="1119" t="s">
        <v>519</v>
      </c>
      <c r="AL21" s="1120"/>
      <c r="AM21" s="1120"/>
      <c r="AN21" s="1121"/>
      <c r="AO21" s="294">
        <v>7.09</v>
      </c>
      <c r="AP21" s="295">
        <v>9.67</v>
      </c>
      <c r="AQ21" s="296">
        <v>-2.58</v>
      </c>
      <c r="AS21" s="297"/>
      <c r="AT21" s="293"/>
    </row>
    <row r="22" spans="1:46" s="265" customFormat="1" x14ac:dyDescent="0.15">
      <c r="A22" s="293"/>
      <c r="AK22" s="1119" t="s">
        <v>520</v>
      </c>
      <c r="AL22" s="1120"/>
      <c r="AM22" s="1120"/>
      <c r="AN22" s="1121"/>
      <c r="AO22" s="298">
        <v>94.6</v>
      </c>
      <c r="AP22" s="299">
        <v>96.6</v>
      </c>
      <c r="AQ22" s="300">
        <v>-2</v>
      </c>
      <c r="AR22" s="285"/>
      <c r="AS22" s="297"/>
      <c r="AT22" s="293"/>
    </row>
    <row r="23" spans="1:46" s="265" customFormat="1" x14ac:dyDescent="0.15">
      <c r="A23" s="293"/>
      <c r="AP23" s="285"/>
      <c r="AQ23" s="285"/>
      <c r="AR23" s="285"/>
      <c r="AS23" s="297"/>
      <c r="AT23" s="293"/>
    </row>
    <row r="24" spans="1:46" s="265" customFormat="1" x14ac:dyDescent="0.15">
      <c r="A24" s="293"/>
      <c r="AP24" s="285"/>
      <c r="AQ24" s="285"/>
      <c r="AR24" s="285"/>
      <c r="AS24" s="297"/>
      <c r="AT24" s="293"/>
    </row>
    <row r="25" spans="1:46" s="265"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3"/>
    </row>
    <row r="26" spans="1:46" s="265" customFormat="1" x14ac:dyDescent="0.15">
      <c r="A26" s="265" t="s">
        <v>521</v>
      </c>
      <c r="AP26" s="285"/>
      <c r="AQ26" s="285"/>
      <c r="AR26" s="285"/>
    </row>
    <row r="27" spans="1:46" x14ac:dyDescent="0.15">
      <c r="A27" s="305"/>
      <c r="AS27" s="260"/>
      <c r="AT27" s="260"/>
    </row>
    <row r="28" spans="1:46" ht="17.25" x14ac:dyDescent="0.15">
      <c r="A28" s="261" t="s">
        <v>522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6"/>
    </row>
    <row r="29" spans="1:46" x14ac:dyDescent="0.15">
      <c r="A29" s="264"/>
      <c r="AK29" s="265" t="s">
        <v>523</v>
      </c>
      <c r="AL29" s="265"/>
      <c r="AM29" s="265"/>
      <c r="AN29" s="265"/>
      <c r="AS29" s="307"/>
    </row>
    <row r="30" spans="1:46" x14ac:dyDescent="0.15">
      <c r="A30" s="264"/>
      <c r="AK30" s="267"/>
      <c r="AL30" s="268"/>
      <c r="AM30" s="268"/>
      <c r="AN30" s="269"/>
      <c r="AO30" s="1122" t="s">
        <v>501</v>
      </c>
      <c r="AP30" s="270"/>
      <c r="AQ30" s="271" t="s">
        <v>502</v>
      </c>
      <c r="AR30" s="272"/>
    </row>
    <row r="31" spans="1:46" x14ac:dyDescent="0.15">
      <c r="A31" s="264"/>
      <c r="AK31" s="273"/>
      <c r="AL31" s="274"/>
      <c r="AM31" s="274"/>
      <c r="AN31" s="275"/>
      <c r="AO31" s="1123"/>
      <c r="AP31" s="276" t="s">
        <v>503</v>
      </c>
      <c r="AQ31" s="277" t="s">
        <v>504</v>
      </c>
      <c r="AR31" s="278" t="s">
        <v>505</v>
      </c>
    </row>
    <row r="32" spans="1:46" ht="27" customHeight="1" x14ac:dyDescent="0.15">
      <c r="A32" s="264"/>
      <c r="AK32" s="1135" t="s">
        <v>524</v>
      </c>
      <c r="AL32" s="1136"/>
      <c r="AM32" s="1136"/>
      <c r="AN32" s="1137"/>
      <c r="AO32" s="308">
        <v>503755</v>
      </c>
      <c r="AP32" s="308">
        <v>31338</v>
      </c>
      <c r="AQ32" s="309">
        <v>54693</v>
      </c>
      <c r="AR32" s="310">
        <v>-42.7</v>
      </c>
    </row>
    <row r="33" spans="1:46" ht="13.5" customHeight="1" x14ac:dyDescent="0.15">
      <c r="A33" s="264"/>
      <c r="AK33" s="1135" t="s">
        <v>525</v>
      </c>
      <c r="AL33" s="1136"/>
      <c r="AM33" s="1136"/>
      <c r="AN33" s="1137"/>
      <c r="AO33" s="308" t="s">
        <v>511</v>
      </c>
      <c r="AP33" s="308" t="s">
        <v>511</v>
      </c>
      <c r="AQ33" s="309" t="s">
        <v>511</v>
      </c>
      <c r="AR33" s="310" t="s">
        <v>511</v>
      </c>
    </row>
    <row r="34" spans="1:46" ht="27" customHeight="1" x14ac:dyDescent="0.15">
      <c r="A34" s="264"/>
      <c r="AK34" s="1135" t="s">
        <v>526</v>
      </c>
      <c r="AL34" s="1136"/>
      <c r="AM34" s="1136"/>
      <c r="AN34" s="1137"/>
      <c r="AO34" s="308" t="s">
        <v>511</v>
      </c>
      <c r="AP34" s="308" t="s">
        <v>511</v>
      </c>
      <c r="AQ34" s="309">
        <v>70</v>
      </c>
      <c r="AR34" s="310" t="s">
        <v>511</v>
      </c>
    </row>
    <row r="35" spans="1:46" ht="27" customHeight="1" x14ac:dyDescent="0.15">
      <c r="A35" s="264"/>
      <c r="AK35" s="1135" t="s">
        <v>527</v>
      </c>
      <c r="AL35" s="1136"/>
      <c r="AM35" s="1136"/>
      <c r="AN35" s="1137"/>
      <c r="AO35" s="308">
        <v>321531</v>
      </c>
      <c r="AP35" s="308">
        <v>20002</v>
      </c>
      <c r="AQ35" s="309">
        <v>20300</v>
      </c>
      <c r="AR35" s="310">
        <v>-1.5</v>
      </c>
    </row>
    <row r="36" spans="1:46" ht="27" customHeight="1" x14ac:dyDescent="0.15">
      <c r="A36" s="264"/>
      <c r="AK36" s="1135" t="s">
        <v>528</v>
      </c>
      <c r="AL36" s="1136"/>
      <c r="AM36" s="1136"/>
      <c r="AN36" s="1137"/>
      <c r="AO36" s="308">
        <v>192188</v>
      </c>
      <c r="AP36" s="308">
        <v>11956</v>
      </c>
      <c r="AQ36" s="309">
        <v>3708</v>
      </c>
      <c r="AR36" s="310">
        <v>222.4</v>
      </c>
    </row>
    <row r="37" spans="1:46" ht="13.5" customHeight="1" x14ac:dyDescent="0.15">
      <c r="A37" s="264"/>
      <c r="AK37" s="1135" t="s">
        <v>529</v>
      </c>
      <c r="AL37" s="1136"/>
      <c r="AM37" s="1136"/>
      <c r="AN37" s="1137"/>
      <c r="AO37" s="308">
        <v>1365804</v>
      </c>
      <c r="AP37" s="308">
        <v>84964</v>
      </c>
      <c r="AQ37" s="309">
        <v>3144</v>
      </c>
      <c r="AR37" s="310">
        <v>2602.4</v>
      </c>
    </row>
    <row r="38" spans="1:46" ht="27" customHeight="1" x14ac:dyDescent="0.15">
      <c r="A38" s="264"/>
      <c r="AK38" s="1138" t="s">
        <v>530</v>
      </c>
      <c r="AL38" s="1139"/>
      <c r="AM38" s="1139"/>
      <c r="AN38" s="1140"/>
      <c r="AO38" s="311">
        <v>216</v>
      </c>
      <c r="AP38" s="311">
        <v>13</v>
      </c>
      <c r="AQ38" s="312">
        <v>5</v>
      </c>
      <c r="AR38" s="300">
        <v>160</v>
      </c>
      <c r="AS38" s="307"/>
    </row>
    <row r="39" spans="1:46" x14ac:dyDescent="0.15">
      <c r="A39" s="264"/>
      <c r="AK39" s="1138" t="s">
        <v>531</v>
      </c>
      <c r="AL39" s="1139"/>
      <c r="AM39" s="1139"/>
      <c r="AN39" s="1140"/>
      <c r="AO39" s="308">
        <v>-1374794</v>
      </c>
      <c r="AP39" s="308">
        <v>-85524</v>
      </c>
      <c r="AQ39" s="309">
        <v>-4732</v>
      </c>
      <c r="AR39" s="310">
        <v>1707.4</v>
      </c>
      <c r="AS39" s="307"/>
    </row>
    <row r="40" spans="1:46" ht="27" customHeight="1" x14ac:dyDescent="0.15">
      <c r="A40" s="264"/>
      <c r="AK40" s="1135" t="s">
        <v>532</v>
      </c>
      <c r="AL40" s="1136"/>
      <c r="AM40" s="1136"/>
      <c r="AN40" s="1137"/>
      <c r="AO40" s="308">
        <v>-752285</v>
      </c>
      <c r="AP40" s="308">
        <v>-46798</v>
      </c>
      <c r="AQ40" s="309">
        <v>-54327</v>
      </c>
      <c r="AR40" s="310">
        <v>-13.9</v>
      </c>
      <c r="AS40" s="307"/>
    </row>
    <row r="41" spans="1:46" x14ac:dyDescent="0.15">
      <c r="A41" s="264"/>
      <c r="AK41" s="1141" t="s">
        <v>302</v>
      </c>
      <c r="AL41" s="1142"/>
      <c r="AM41" s="1142"/>
      <c r="AN41" s="1143"/>
      <c r="AO41" s="308">
        <v>256415</v>
      </c>
      <c r="AP41" s="308">
        <v>15951</v>
      </c>
      <c r="AQ41" s="309">
        <v>22860</v>
      </c>
      <c r="AR41" s="310">
        <v>-30.2</v>
      </c>
      <c r="AS41" s="307"/>
    </row>
    <row r="42" spans="1:46" x14ac:dyDescent="0.15">
      <c r="A42" s="264"/>
      <c r="AK42" s="313" t="s">
        <v>533</v>
      </c>
      <c r="AQ42" s="285"/>
      <c r="AR42" s="285"/>
      <c r="AS42" s="307"/>
    </row>
    <row r="43" spans="1:46" x14ac:dyDescent="0.15">
      <c r="A43" s="264"/>
      <c r="AP43" s="314"/>
      <c r="AQ43" s="285"/>
      <c r="AS43" s="307"/>
    </row>
    <row r="44" spans="1:46" x14ac:dyDescent="0.15">
      <c r="A44" s="264"/>
      <c r="AQ44" s="285"/>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5"/>
      <c r="AR45" s="262"/>
      <c r="AS45" s="262"/>
      <c r="AT45" s="260"/>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60"/>
    </row>
    <row r="47" spans="1:46" ht="17.25" customHeight="1" x14ac:dyDescent="0.15">
      <c r="A47" s="317" t="s">
        <v>534</v>
      </c>
    </row>
    <row r="48" spans="1:46" x14ac:dyDescent="0.15">
      <c r="A48" s="264"/>
      <c r="AK48" s="318" t="s">
        <v>535</v>
      </c>
      <c r="AL48" s="318"/>
      <c r="AM48" s="318"/>
      <c r="AN48" s="318"/>
      <c r="AO48" s="318"/>
      <c r="AP48" s="318"/>
      <c r="AQ48" s="319"/>
      <c r="AR48" s="318"/>
    </row>
    <row r="49" spans="1:44" ht="13.5" customHeight="1" x14ac:dyDescent="0.15">
      <c r="A49" s="264"/>
      <c r="AK49" s="320"/>
      <c r="AL49" s="321"/>
      <c r="AM49" s="1130" t="s">
        <v>501</v>
      </c>
      <c r="AN49" s="1132" t="s">
        <v>536</v>
      </c>
      <c r="AO49" s="1133"/>
      <c r="AP49" s="1133"/>
      <c r="AQ49" s="1133"/>
      <c r="AR49" s="1134"/>
    </row>
    <row r="50" spans="1:44" x14ac:dyDescent="0.15">
      <c r="A50" s="264"/>
      <c r="AK50" s="322"/>
      <c r="AL50" s="323"/>
      <c r="AM50" s="1131"/>
      <c r="AN50" s="324" t="s">
        <v>537</v>
      </c>
      <c r="AO50" s="325" t="s">
        <v>538</v>
      </c>
      <c r="AP50" s="326" t="s">
        <v>539</v>
      </c>
      <c r="AQ50" s="327" t="s">
        <v>540</v>
      </c>
      <c r="AR50" s="328" t="s">
        <v>541</v>
      </c>
    </row>
    <row r="51" spans="1:44" x14ac:dyDescent="0.15">
      <c r="A51" s="264"/>
      <c r="AK51" s="320" t="s">
        <v>542</v>
      </c>
      <c r="AL51" s="321"/>
      <c r="AM51" s="329">
        <v>444252</v>
      </c>
      <c r="AN51" s="330">
        <v>27036</v>
      </c>
      <c r="AO51" s="331">
        <v>-34.5</v>
      </c>
      <c r="AP51" s="332">
        <v>77577</v>
      </c>
      <c r="AQ51" s="333">
        <v>-9</v>
      </c>
      <c r="AR51" s="334">
        <v>-25.5</v>
      </c>
    </row>
    <row r="52" spans="1:44" x14ac:dyDescent="0.15">
      <c r="A52" s="264"/>
      <c r="AK52" s="335"/>
      <c r="AL52" s="336" t="s">
        <v>543</v>
      </c>
      <c r="AM52" s="337">
        <v>197871</v>
      </c>
      <c r="AN52" s="338">
        <v>12042</v>
      </c>
      <c r="AO52" s="339">
        <v>-38.299999999999997</v>
      </c>
      <c r="AP52" s="340">
        <v>40870</v>
      </c>
      <c r="AQ52" s="341">
        <v>5.2</v>
      </c>
      <c r="AR52" s="342">
        <v>-43.5</v>
      </c>
    </row>
    <row r="53" spans="1:44" x14ac:dyDescent="0.15">
      <c r="A53" s="264"/>
      <c r="AK53" s="320" t="s">
        <v>544</v>
      </c>
      <c r="AL53" s="321"/>
      <c r="AM53" s="329">
        <v>838419</v>
      </c>
      <c r="AN53" s="330">
        <v>51434</v>
      </c>
      <c r="AO53" s="331">
        <v>90.2</v>
      </c>
      <c r="AP53" s="332">
        <v>115123</v>
      </c>
      <c r="AQ53" s="333">
        <v>48.4</v>
      </c>
      <c r="AR53" s="334">
        <v>41.8</v>
      </c>
    </row>
    <row r="54" spans="1:44" x14ac:dyDescent="0.15">
      <c r="A54" s="264"/>
      <c r="AK54" s="335"/>
      <c r="AL54" s="336" t="s">
        <v>543</v>
      </c>
      <c r="AM54" s="337">
        <v>346823</v>
      </c>
      <c r="AN54" s="338">
        <v>21276</v>
      </c>
      <c r="AO54" s="339">
        <v>76.7</v>
      </c>
      <c r="AP54" s="340">
        <v>46026</v>
      </c>
      <c r="AQ54" s="341">
        <v>12.6</v>
      </c>
      <c r="AR54" s="342">
        <v>64.099999999999994</v>
      </c>
    </row>
    <row r="55" spans="1:44" x14ac:dyDescent="0.15">
      <c r="A55" s="264"/>
      <c r="AK55" s="320" t="s">
        <v>545</v>
      </c>
      <c r="AL55" s="321"/>
      <c r="AM55" s="329">
        <v>425407</v>
      </c>
      <c r="AN55" s="330">
        <v>26282</v>
      </c>
      <c r="AO55" s="331">
        <v>-48.9</v>
      </c>
      <c r="AP55" s="332">
        <v>98899</v>
      </c>
      <c r="AQ55" s="333">
        <v>-14.1</v>
      </c>
      <c r="AR55" s="334">
        <v>-34.799999999999997</v>
      </c>
    </row>
    <row r="56" spans="1:44" x14ac:dyDescent="0.15">
      <c r="A56" s="264"/>
      <c r="AK56" s="335"/>
      <c r="AL56" s="336" t="s">
        <v>543</v>
      </c>
      <c r="AM56" s="337">
        <v>156535</v>
      </c>
      <c r="AN56" s="338">
        <v>9671</v>
      </c>
      <c r="AO56" s="339">
        <v>-54.5</v>
      </c>
      <c r="AP56" s="340">
        <v>43734</v>
      </c>
      <c r="AQ56" s="341">
        <v>-5</v>
      </c>
      <c r="AR56" s="342">
        <v>-49.5</v>
      </c>
    </row>
    <row r="57" spans="1:44" x14ac:dyDescent="0.15">
      <c r="A57" s="264"/>
      <c r="AK57" s="320" t="s">
        <v>546</v>
      </c>
      <c r="AL57" s="321"/>
      <c r="AM57" s="329">
        <v>1262701</v>
      </c>
      <c r="AN57" s="330">
        <v>78365</v>
      </c>
      <c r="AO57" s="331">
        <v>198.2</v>
      </c>
      <c r="AP57" s="332">
        <v>96462</v>
      </c>
      <c r="AQ57" s="333">
        <v>-2.5</v>
      </c>
      <c r="AR57" s="334">
        <v>200.7</v>
      </c>
    </row>
    <row r="58" spans="1:44" x14ac:dyDescent="0.15">
      <c r="A58" s="264"/>
      <c r="AK58" s="335"/>
      <c r="AL58" s="336" t="s">
        <v>543</v>
      </c>
      <c r="AM58" s="337">
        <v>174319</v>
      </c>
      <c r="AN58" s="338">
        <v>10819</v>
      </c>
      <c r="AO58" s="339">
        <v>11.9</v>
      </c>
      <c r="AP58" s="340">
        <v>39886</v>
      </c>
      <c r="AQ58" s="341">
        <v>-8.8000000000000007</v>
      </c>
      <c r="AR58" s="342">
        <v>20.7</v>
      </c>
    </row>
    <row r="59" spans="1:44" x14ac:dyDescent="0.15">
      <c r="A59" s="264"/>
      <c r="AK59" s="320" t="s">
        <v>547</v>
      </c>
      <c r="AL59" s="321"/>
      <c r="AM59" s="329">
        <v>1991248</v>
      </c>
      <c r="AN59" s="330">
        <v>123872</v>
      </c>
      <c r="AO59" s="331">
        <v>58.1</v>
      </c>
      <c r="AP59" s="332">
        <v>83103</v>
      </c>
      <c r="AQ59" s="333">
        <v>-13.8</v>
      </c>
      <c r="AR59" s="334">
        <v>71.900000000000006</v>
      </c>
    </row>
    <row r="60" spans="1:44" x14ac:dyDescent="0.15">
      <c r="A60" s="264"/>
      <c r="AK60" s="335"/>
      <c r="AL60" s="336" t="s">
        <v>543</v>
      </c>
      <c r="AM60" s="337">
        <v>398143</v>
      </c>
      <c r="AN60" s="338">
        <v>24768</v>
      </c>
      <c r="AO60" s="339">
        <v>128.9</v>
      </c>
      <c r="AP60" s="340">
        <v>41378</v>
      </c>
      <c r="AQ60" s="341">
        <v>3.7</v>
      </c>
      <c r="AR60" s="342">
        <v>125.2</v>
      </c>
    </row>
    <row r="61" spans="1:44" x14ac:dyDescent="0.15">
      <c r="A61" s="264"/>
      <c r="AK61" s="320" t="s">
        <v>548</v>
      </c>
      <c r="AL61" s="343"/>
      <c r="AM61" s="329">
        <v>992405</v>
      </c>
      <c r="AN61" s="330">
        <v>61398</v>
      </c>
      <c r="AO61" s="331">
        <v>52.6</v>
      </c>
      <c r="AP61" s="332">
        <v>94233</v>
      </c>
      <c r="AQ61" s="344">
        <v>1.8</v>
      </c>
      <c r="AR61" s="334">
        <v>50.8</v>
      </c>
    </row>
    <row r="62" spans="1:44" x14ac:dyDescent="0.15">
      <c r="A62" s="264"/>
      <c r="AK62" s="335"/>
      <c r="AL62" s="336" t="s">
        <v>543</v>
      </c>
      <c r="AM62" s="337">
        <v>254738</v>
      </c>
      <c r="AN62" s="338">
        <v>15715</v>
      </c>
      <c r="AO62" s="339">
        <v>24.9</v>
      </c>
      <c r="AP62" s="340">
        <v>42379</v>
      </c>
      <c r="AQ62" s="341">
        <v>1.5</v>
      </c>
      <c r="AR62" s="342">
        <v>23.4</v>
      </c>
    </row>
    <row r="63" spans="1:44" x14ac:dyDescent="0.15">
      <c r="A63" s="264"/>
    </row>
    <row r="64" spans="1:44" x14ac:dyDescent="0.15">
      <c r="A64" s="264"/>
    </row>
    <row r="65" spans="1:46" x14ac:dyDescent="0.15">
      <c r="A65" s="264"/>
    </row>
    <row r="66" spans="1:46" x14ac:dyDescent="0.15">
      <c r="A66" s="345"/>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46"/>
    </row>
    <row r="67" spans="1:46" ht="13.5" hidden="1" customHeight="1" x14ac:dyDescent="0.15">
      <c r="AS67" s="260"/>
      <c r="AT67" s="260"/>
    </row>
    <row r="70" spans="1:46" hidden="1" x14ac:dyDescent="0.15"/>
    <row r="71" spans="1:46" hidden="1" x14ac:dyDescent="0.15"/>
    <row r="72" spans="1:46" hidden="1" x14ac:dyDescent="0.15"/>
    <row r="73" spans="1:46" hidden="1" x14ac:dyDescent="0.15"/>
  </sheetData>
  <sheetProtection algorithmName="SHA-512" hashValue="2/DpQH9p27amMfI2B1cQ2a/w+zVlmWmMqe0zcmkQs3toudOMkBbVNdc3tolSFs7BtWvTo+OtIq3mUyxFrUuLyw==" saltValue="wYYFU0d35YYLE9KXb993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7" zoomScaleNormal="100" zoomScaleSheetLayoutView="55" workbookViewId="0">
      <selection activeCell="BY34" sqref="BY34:CM34"/>
    </sheetView>
  </sheetViews>
  <sheetFormatPr defaultColWidth="0" defaultRowHeight="13.5" customHeight="1" zeroHeight="1" x14ac:dyDescent="0.15"/>
  <cols>
    <col min="1" max="125" width="2.5" style="259" customWidth="1"/>
    <col min="126" max="16384" width="9" style="258" hidden="1"/>
  </cols>
  <sheetData>
    <row r="1" spans="2:125"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x14ac:dyDescent="0.15">
      <c r="B2" s="258"/>
      <c r="DG2" s="258"/>
    </row>
    <row r="3" spans="2:125" x14ac:dyDescent="0.15">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x14ac:dyDescent="0.15"/>
    <row r="5" spans="2:125" x14ac:dyDescent="0.15"/>
    <row r="6" spans="2:125" x14ac:dyDescent="0.15"/>
    <row r="7" spans="2:125" x14ac:dyDescent="0.15"/>
    <row r="8" spans="2:125" x14ac:dyDescent="0.15"/>
    <row r="9" spans="2:125" x14ac:dyDescent="0.15">
      <c r="DU9" s="25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8"/>
    </row>
    <row r="18" spans="125:125" x14ac:dyDescent="0.15"/>
    <row r="19" spans="125:125" x14ac:dyDescent="0.15"/>
    <row r="20" spans="125:125" x14ac:dyDescent="0.15">
      <c r="DU20" s="258"/>
    </row>
    <row r="21" spans="125:125" x14ac:dyDescent="0.15">
      <c r="DU21" s="25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8"/>
    </row>
    <row r="29" spans="125:125" x14ac:dyDescent="0.15"/>
    <row r="30" spans="125:125" x14ac:dyDescent="0.15"/>
    <row r="31" spans="125:125" x14ac:dyDescent="0.15"/>
    <row r="32" spans="125:125" x14ac:dyDescent="0.15"/>
    <row r="33" spans="2:125" x14ac:dyDescent="0.15">
      <c r="B33" s="258"/>
      <c r="G33" s="258"/>
      <c r="I33" s="258"/>
    </row>
    <row r="34" spans="2:125" x14ac:dyDescent="0.15">
      <c r="C34" s="258"/>
      <c r="P34" s="258"/>
      <c r="DE34" s="258"/>
      <c r="DH34" s="258"/>
    </row>
    <row r="35" spans="2:125" x14ac:dyDescent="0.15">
      <c r="D35" s="258"/>
      <c r="E35" s="258"/>
      <c r="DG35" s="258"/>
      <c r="DJ35" s="258"/>
      <c r="DP35" s="258"/>
      <c r="DQ35" s="258"/>
      <c r="DR35" s="258"/>
      <c r="DS35" s="258"/>
      <c r="DT35" s="258"/>
      <c r="DU35" s="258"/>
    </row>
    <row r="36" spans="2:125" x14ac:dyDescent="0.15">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x14ac:dyDescent="0.15">
      <c r="DU37" s="258"/>
    </row>
    <row r="38" spans="2:125" x14ac:dyDescent="0.15">
      <c r="DT38" s="258"/>
      <c r="DU38" s="258"/>
    </row>
    <row r="39" spans="2:125" x14ac:dyDescent="0.15"/>
    <row r="40" spans="2:125" x14ac:dyDescent="0.15">
      <c r="DH40" s="258"/>
    </row>
    <row r="41" spans="2:125" x14ac:dyDescent="0.15">
      <c r="DE41" s="258"/>
    </row>
    <row r="42" spans="2:125" x14ac:dyDescent="0.15">
      <c r="DG42" s="258"/>
      <c r="DJ42" s="258"/>
    </row>
    <row r="43" spans="2:125" x14ac:dyDescent="0.15">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x14ac:dyDescent="0.15">
      <c r="DU44" s="258"/>
    </row>
    <row r="45" spans="2:125" x14ac:dyDescent="0.15"/>
    <row r="46" spans="2:125" x14ac:dyDescent="0.15"/>
    <row r="47" spans="2:125" x14ac:dyDescent="0.15"/>
    <row r="48" spans="2:125" x14ac:dyDescent="0.15">
      <c r="DT48" s="258"/>
      <c r="DU48" s="258"/>
    </row>
    <row r="49" spans="120:125" x14ac:dyDescent="0.15">
      <c r="DU49" s="258"/>
    </row>
    <row r="50" spans="120:125" x14ac:dyDescent="0.15">
      <c r="DU50" s="258"/>
    </row>
    <row r="51" spans="120:125" x14ac:dyDescent="0.15">
      <c r="DP51" s="258"/>
      <c r="DQ51" s="258"/>
      <c r="DR51" s="258"/>
      <c r="DS51" s="258"/>
      <c r="DT51" s="258"/>
      <c r="DU51" s="258"/>
    </row>
    <row r="52" spans="120:125" x14ac:dyDescent="0.15"/>
    <row r="53" spans="120:125" x14ac:dyDescent="0.15"/>
    <row r="54" spans="120:125" x14ac:dyDescent="0.15">
      <c r="DU54" s="258"/>
    </row>
    <row r="55" spans="120:125" x14ac:dyDescent="0.15"/>
    <row r="56" spans="120:125" x14ac:dyDescent="0.15"/>
    <row r="57" spans="120:125" x14ac:dyDescent="0.15"/>
    <row r="58" spans="120:125" x14ac:dyDescent="0.15">
      <c r="DU58" s="258"/>
    </row>
    <row r="59" spans="120:125" x14ac:dyDescent="0.15"/>
    <row r="60" spans="120:125" x14ac:dyDescent="0.15"/>
    <row r="61" spans="120:125" x14ac:dyDescent="0.15"/>
    <row r="62" spans="120:125" x14ac:dyDescent="0.15"/>
    <row r="63" spans="120:125" x14ac:dyDescent="0.15">
      <c r="DU63" s="258"/>
    </row>
    <row r="64" spans="120:125" x14ac:dyDescent="0.15">
      <c r="DT64" s="258"/>
      <c r="DU64" s="258"/>
    </row>
    <row r="65" spans="123:125" x14ac:dyDescent="0.15"/>
    <row r="66" spans="123:125" x14ac:dyDescent="0.15"/>
    <row r="67" spans="123:125" x14ac:dyDescent="0.15"/>
    <row r="68" spans="123:125" x14ac:dyDescent="0.15"/>
    <row r="69" spans="123:125" x14ac:dyDescent="0.15">
      <c r="DS69" s="258"/>
      <c r="DT69" s="258"/>
      <c r="DU69" s="25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8"/>
    </row>
    <row r="83" spans="116:125" x14ac:dyDescent="0.15">
      <c r="DM83" s="258"/>
      <c r="DN83" s="258"/>
      <c r="DO83" s="258"/>
      <c r="DP83" s="258"/>
      <c r="DQ83" s="258"/>
      <c r="DR83" s="258"/>
      <c r="DS83" s="258"/>
      <c r="DT83" s="258"/>
      <c r="DU83" s="258"/>
    </row>
    <row r="84" spans="116:125" x14ac:dyDescent="0.15"/>
    <row r="85" spans="116:125" x14ac:dyDescent="0.15"/>
    <row r="86" spans="116:125" x14ac:dyDescent="0.15"/>
    <row r="87" spans="116:125" x14ac:dyDescent="0.15"/>
    <row r="88" spans="116:125" x14ac:dyDescent="0.15">
      <c r="DU88" s="25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8"/>
      <c r="DT94" s="258"/>
      <c r="DU94" s="258"/>
    </row>
    <row r="95" spans="116:125" ht="13.5" customHeight="1" x14ac:dyDescent="0.15">
      <c r="DU95" s="25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8"/>
    </row>
    <row r="102" spans="124:125" ht="13.5" customHeight="1" x14ac:dyDescent="0.15"/>
    <row r="103" spans="124:125" ht="13.5" customHeight="1" x14ac:dyDescent="0.15"/>
    <row r="104" spans="124:125" ht="13.5" customHeight="1" x14ac:dyDescent="0.15">
      <c r="DT104" s="258"/>
      <c r="DU104" s="25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550</v>
      </c>
    </row>
    <row r="121" spans="125:125" ht="13.5" hidden="1" customHeight="1" x14ac:dyDescent="0.15">
      <c r="DU121" s="258"/>
    </row>
  </sheetData>
  <sheetProtection algorithmName="SHA-512" hashValue="9uBOWT/ZNSsKeMkJR5Chsu13SqbfVWhP5bapE1o4OvDuzMhRSY7VMmC8Mdugys7Mm1m8RWE42RgM67E+jEXR5w==" saltValue="UtoZ3pLnwoOtHaSFQSNe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Y34" sqref="BY34:CM34"/>
    </sheetView>
  </sheetViews>
  <sheetFormatPr defaultColWidth="0" defaultRowHeight="13.5" customHeight="1" zeroHeight="1" x14ac:dyDescent="0.15"/>
  <cols>
    <col min="1" max="125" width="2.5" style="259" customWidth="1"/>
    <col min="126" max="142" width="0" style="258" hidden="1" customWidth="1"/>
    <col min="143" max="16384" width="9" style="258" hidden="1"/>
  </cols>
  <sheetData>
    <row r="1" spans="1:125"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x14ac:dyDescent="0.15">
      <c r="B2" s="258"/>
      <c r="T2" s="258"/>
    </row>
    <row r="3" spans="1:125"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8"/>
      <c r="G33" s="258"/>
      <c r="I33" s="258"/>
    </row>
    <row r="34" spans="2:125" x14ac:dyDescent="0.15">
      <c r="C34" s="258"/>
      <c r="P34" s="258"/>
      <c r="R34" s="258"/>
      <c r="U34" s="258"/>
    </row>
    <row r="35" spans="2:125" x14ac:dyDescent="0.15">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x14ac:dyDescent="0.15">
      <c r="F36" s="258"/>
      <c r="H36" s="258"/>
      <c r="J36" s="258"/>
      <c r="K36" s="258"/>
      <c r="L36" s="258"/>
      <c r="M36" s="258"/>
      <c r="N36" s="258"/>
      <c r="O36" s="258"/>
      <c r="Q36" s="258"/>
      <c r="S36" s="258"/>
      <c r="V36" s="258"/>
    </row>
    <row r="37" spans="2:125" x14ac:dyDescent="0.15"/>
    <row r="38" spans="2:125" x14ac:dyDescent="0.15"/>
    <row r="39" spans="2:125" x14ac:dyDescent="0.15"/>
    <row r="40" spans="2:125" x14ac:dyDescent="0.15">
      <c r="U40" s="258"/>
    </row>
    <row r="41" spans="2:125" x14ac:dyDescent="0.15">
      <c r="R41" s="258"/>
    </row>
    <row r="42" spans="2:125" x14ac:dyDescent="0.15">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x14ac:dyDescent="0.15">
      <c r="Q43" s="258"/>
      <c r="S43" s="258"/>
      <c r="V43" s="25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551</v>
      </c>
    </row>
  </sheetData>
  <sheetProtection algorithmName="SHA-512" hashValue="Bh/65mmMhb19CEFKMjUkm2lbRJiqyScIMdK4NIs272X1RdEASUTioYNdbl4zkmy9Nvm70YwYJVdX6sLR38e8AQ==" saltValue="uAb0zD7m7huMYS0qyKlj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7"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144" t="s">
        <v>3</v>
      </c>
      <c r="D47" s="1144"/>
      <c r="E47" s="1145"/>
      <c r="F47" s="11">
        <v>10.64</v>
      </c>
      <c r="G47" s="12">
        <v>13.81</v>
      </c>
      <c r="H47" s="12">
        <v>10</v>
      </c>
      <c r="I47" s="12">
        <v>11.74</v>
      </c>
      <c r="J47" s="13">
        <v>13.79</v>
      </c>
    </row>
    <row r="48" spans="2:10" ht="57.75" customHeight="1" x14ac:dyDescent="0.15">
      <c r="B48" s="14"/>
      <c r="C48" s="1146" t="s">
        <v>4</v>
      </c>
      <c r="D48" s="1146"/>
      <c r="E48" s="1147"/>
      <c r="F48" s="15">
        <v>4.93</v>
      </c>
      <c r="G48" s="16">
        <v>1.42</v>
      </c>
      <c r="H48" s="16">
        <v>2.65</v>
      </c>
      <c r="I48" s="16">
        <v>1.1599999999999999</v>
      </c>
      <c r="J48" s="17">
        <v>1.79</v>
      </c>
    </row>
    <row r="49" spans="2:10" ht="57.75" customHeight="1" thickBot="1" x14ac:dyDescent="0.2">
      <c r="B49" s="18"/>
      <c r="C49" s="1148" t="s">
        <v>5</v>
      </c>
      <c r="D49" s="1148"/>
      <c r="E49" s="1149"/>
      <c r="F49" s="19">
        <v>2.0099999999999998</v>
      </c>
      <c r="G49" s="20" t="s">
        <v>557</v>
      </c>
      <c r="H49" s="20" t="s">
        <v>558</v>
      </c>
      <c r="I49" s="20" t="s">
        <v>559</v>
      </c>
      <c r="J49" s="21">
        <v>2.0099999999999998</v>
      </c>
    </row>
    <row r="50" spans="2:10" ht="13.5" customHeight="1" x14ac:dyDescent="0.15"/>
  </sheetData>
  <sheetProtection algorithmName="SHA-512" hashValue="hNvLqFmFJ0IBQL9geV4px+2wz6IgMUzehKTt5TGvJh9QkAQPTKgx9iiK3iDx+i9XDZrO2ZCrTBArlZux6ZHQEw==" saltValue="0vvtuD6REjejjcUj/zXE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BY34" sqref="BY34:CM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154" t="s">
        <v>560</v>
      </c>
      <c r="D34" s="1154"/>
      <c r="E34" s="1155"/>
      <c r="F34" s="32">
        <v>7.71</v>
      </c>
      <c r="G34" s="33">
        <v>9.01</v>
      </c>
      <c r="H34" s="33">
        <v>10.08</v>
      </c>
      <c r="I34" s="33">
        <v>11.04</v>
      </c>
      <c r="J34" s="34">
        <v>11.51</v>
      </c>
      <c r="K34" s="22"/>
      <c r="L34" s="22"/>
      <c r="M34" s="22"/>
      <c r="N34" s="22"/>
      <c r="O34" s="22"/>
      <c r="P34" s="22"/>
    </row>
    <row r="35" spans="1:16" ht="39" customHeight="1" x14ac:dyDescent="0.15">
      <c r="A35" s="22"/>
      <c r="B35" s="35"/>
      <c r="C35" s="1150" t="s">
        <v>561</v>
      </c>
      <c r="D35" s="1150"/>
      <c r="E35" s="1151"/>
      <c r="F35" s="36" t="s">
        <v>511</v>
      </c>
      <c r="G35" s="37" t="s">
        <v>511</v>
      </c>
      <c r="H35" s="37">
        <v>0.92</v>
      </c>
      <c r="I35" s="37">
        <v>2.5099999999999998</v>
      </c>
      <c r="J35" s="38">
        <v>2.4</v>
      </c>
      <c r="K35" s="22"/>
      <c r="L35" s="22"/>
      <c r="M35" s="22"/>
      <c r="N35" s="22"/>
      <c r="O35" s="22"/>
      <c r="P35" s="22"/>
    </row>
    <row r="36" spans="1:16" ht="39" customHeight="1" x14ac:dyDescent="0.15">
      <c r="A36" s="22"/>
      <c r="B36" s="35"/>
      <c r="C36" s="1150" t="s">
        <v>562</v>
      </c>
      <c r="D36" s="1150"/>
      <c r="E36" s="1151"/>
      <c r="F36" s="36">
        <v>4.93</v>
      </c>
      <c r="G36" s="37">
        <v>1.41</v>
      </c>
      <c r="H36" s="37">
        <v>2.65</v>
      </c>
      <c r="I36" s="37">
        <v>1.1599999999999999</v>
      </c>
      <c r="J36" s="38">
        <v>1.78</v>
      </c>
      <c r="K36" s="22"/>
      <c r="L36" s="22"/>
      <c r="M36" s="22"/>
      <c r="N36" s="22"/>
      <c r="O36" s="22"/>
      <c r="P36" s="22"/>
    </row>
    <row r="37" spans="1:16" ht="39" customHeight="1" x14ac:dyDescent="0.15">
      <c r="A37" s="22"/>
      <c r="B37" s="35"/>
      <c r="C37" s="1150" t="s">
        <v>563</v>
      </c>
      <c r="D37" s="1150"/>
      <c r="E37" s="1151"/>
      <c r="F37" s="36" t="s">
        <v>564</v>
      </c>
      <c r="G37" s="37">
        <v>1.1299999999999999</v>
      </c>
      <c r="H37" s="37">
        <v>2.31</v>
      </c>
      <c r="I37" s="37">
        <v>1.67</v>
      </c>
      <c r="J37" s="38">
        <v>1.52</v>
      </c>
      <c r="K37" s="22"/>
      <c r="L37" s="22"/>
      <c r="M37" s="22"/>
      <c r="N37" s="22"/>
      <c r="O37" s="22"/>
      <c r="P37" s="22"/>
    </row>
    <row r="38" spans="1:16" ht="39" customHeight="1" x14ac:dyDescent="0.15">
      <c r="A38" s="22"/>
      <c r="B38" s="35"/>
      <c r="C38" s="1150" t="s">
        <v>565</v>
      </c>
      <c r="D38" s="1150"/>
      <c r="E38" s="1151"/>
      <c r="F38" s="36">
        <v>2.33</v>
      </c>
      <c r="G38" s="37">
        <v>1.43</v>
      </c>
      <c r="H38" s="37">
        <v>1.51</v>
      </c>
      <c r="I38" s="37">
        <v>1.25</v>
      </c>
      <c r="J38" s="38">
        <v>0.67</v>
      </c>
      <c r="K38" s="22"/>
      <c r="L38" s="22"/>
      <c r="M38" s="22"/>
      <c r="N38" s="22"/>
      <c r="O38" s="22"/>
      <c r="P38" s="22"/>
    </row>
    <row r="39" spans="1:16" ht="39" customHeight="1" x14ac:dyDescent="0.15">
      <c r="A39" s="22"/>
      <c r="B39" s="35"/>
      <c r="C39" s="1150" t="s">
        <v>566</v>
      </c>
      <c r="D39" s="1150"/>
      <c r="E39" s="1151"/>
      <c r="F39" s="36">
        <v>0.01</v>
      </c>
      <c r="G39" s="37">
        <v>0</v>
      </c>
      <c r="H39" s="37">
        <v>0.02</v>
      </c>
      <c r="I39" s="37">
        <v>0.01</v>
      </c>
      <c r="J39" s="38">
        <v>0.01</v>
      </c>
      <c r="K39" s="22"/>
      <c r="L39" s="22"/>
      <c r="M39" s="22"/>
      <c r="N39" s="22"/>
      <c r="O39" s="22"/>
      <c r="P39" s="22"/>
    </row>
    <row r="40" spans="1:16" ht="39" customHeight="1" x14ac:dyDescent="0.15">
      <c r="A40" s="22"/>
      <c r="B40" s="35"/>
      <c r="C40" s="1150"/>
      <c r="D40" s="1150"/>
      <c r="E40" s="1151"/>
      <c r="F40" s="36"/>
      <c r="G40" s="37"/>
      <c r="H40" s="37"/>
      <c r="I40" s="37"/>
      <c r="J40" s="38"/>
      <c r="K40" s="22"/>
      <c r="L40" s="22"/>
      <c r="M40" s="22"/>
      <c r="N40" s="22"/>
      <c r="O40" s="22"/>
      <c r="P40" s="22"/>
    </row>
    <row r="41" spans="1:16" ht="39" customHeight="1" x14ac:dyDescent="0.15">
      <c r="A41" s="22"/>
      <c r="B41" s="35"/>
      <c r="C41" s="1150"/>
      <c r="D41" s="1150"/>
      <c r="E41" s="1151"/>
      <c r="F41" s="36"/>
      <c r="G41" s="37"/>
      <c r="H41" s="37"/>
      <c r="I41" s="37"/>
      <c r="J41" s="38"/>
      <c r="K41" s="22"/>
      <c r="L41" s="22"/>
      <c r="M41" s="22"/>
      <c r="N41" s="22"/>
      <c r="O41" s="22"/>
      <c r="P41" s="22"/>
    </row>
    <row r="42" spans="1:16" ht="39" customHeight="1" x14ac:dyDescent="0.15">
      <c r="A42" s="22"/>
      <c r="B42" s="39"/>
      <c r="C42" s="1150" t="s">
        <v>567</v>
      </c>
      <c r="D42" s="1150"/>
      <c r="E42" s="1151"/>
      <c r="F42" s="36" t="s">
        <v>511</v>
      </c>
      <c r="G42" s="37" t="s">
        <v>511</v>
      </c>
      <c r="H42" s="37" t="s">
        <v>511</v>
      </c>
      <c r="I42" s="37" t="s">
        <v>511</v>
      </c>
      <c r="J42" s="38" t="s">
        <v>511</v>
      </c>
      <c r="K42" s="22"/>
      <c r="L42" s="22"/>
      <c r="M42" s="22"/>
      <c r="N42" s="22"/>
      <c r="O42" s="22"/>
      <c r="P42" s="22"/>
    </row>
    <row r="43" spans="1:16" ht="39" customHeight="1" thickBot="1" x14ac:dyDescent="0.2">
      <c r="A43" s="22"/>
      <c r="B43" s="40"/>
      <c r="C43" s="1152" t="s">
        <v>568</v>
      </c>
      <c r="D43" s="1152"/>
      <c r="E43" s="1153"/>
      <c r="F43" s="41">
        <v>0.04</v>
      </c>
      <c r="G43" s="42">
        <v>1.1100000000000001</v>
      </c>
      <c r="H43" s="42" t="s">
        <v>511</v>
      </c>
      <c r="I43" s="42" t="s">
        <v>511</v>
      </c>
      <c r="J43" s="43" t="s">
        <v>511</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u46m+DROhaKsSp2CQYUrhH6APMwWeZskFjBplmZFOsO3NZzFtxEfEwcpMhJSqnLxiUWICGCxZjrghWVYI2DcA==" saltValue="qHhJ/el9jsoF4bFfiWAj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1" zoomScale="70" zoomScaleNormal="70" zoomScaleSheetLayoutView="55" workbookViewId="0">
      <selection activeCell="BY34" sqref="BY34:CM34"/>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552</v>
      </c>
      <c r="L44" s="54" t="s">
        <v>553</v>
      </c>
      <c r="M44" s="54" t="s">
        <v>554</v>
      </c>
      <c r="N44" s="54" t="s">
        <v>555</v>
      </c>
      <c r="O44" s="55" t="s">
        <v>556</v>
      </c>
      <c r="P44" s="46"/>
      <c r="Q44" s="46"/>
      <c r="R44" s="46"/>
      <c r="S44" s="46"/>
      <c r="T44" s="46"/>
      <c r="U44" s="46"/>
    </row>
    <row r="45" spans="1:21" ht="30.75" customHeight="1" x14ac:dyDescent="0.15">
      <c r="A45" s="46"/>
      <c r="B45" s="1156" t="s">
        <v>11</v>
      </c>
      <c r="C45" s="1157"/>
      <c r="D45" s="56"/>
      <c r="E45" s="1162" t="s">
        <v>12</v>
      </c>
      <c r="F45" s="1162"/>
      <c r="G45" s="1162"/>
      <c r="H45" s="1162"/>
      <c r="I45" s="1162"/>
      <c r="J45" s="1163"/>
      <c r="K45" s="57">
        <v>573</v>
      </c>
      <c r="L45" s="58">
        <v>571</v>
      </c>
      <c r="M45" s="58">
        <v>560</v>
      </c>
      <c r="N45" s="58">
        <v>528</v>
      </c>
      <c r="O45" s="59">
        <v>504</v>
      </c>
      <c r="P45" s="46"/>
      <c r="Q45" s="46"/>
      <c r="R45" s="46"/>
      <c r="S45" s="46"/>
      <c r="T45" s="46"/>
      <c r="U45" s="46"/>
    </row>
    <row r="46" spans="1:21" ht="30.75" customHeight="1" x14ac:dyDescent="0.15">
      <c r="A46" s="46"/>
      <c r="B46" s="1158"/>
      <c r="C46" s="1159"/>
      <c r="D46" s="60"/>
      <c r="E46" s="1164" t="s">
        <v>13</v>
      </c>
      <c r="F46" s="1164"/>
      <c r="G46" s="1164"/>
      <c r="H46" s="1164"/>
      <c r="I46" s="1164"/>
      <c r="J46" s="1165"/>
      <c r="K46" s="61" t="s">
        <v>511</v>
      </c>
      <c r="L46" s="62" t="s">
        <v>511</v>
      </c>
      <c r="M46" s="62" t="s">
        <v>511</v>
      </c>
      <c r="N46" s="62" t="s">
        <v>511</v>
      </c>
      <c r="O46" s="63" t="s">
        <v>511</v>
      </c>
      <c r="P46" s="46"/>
      <c r="Q46" s="46"/>
      <c r="R46" s="46"/>
      <c r="S46" s="46"/>
      <c r="T46" s="46"/>
      <c r="U46" s="46"/>
    </row>
    <row r="47" spans="1:21" ht="30.75" customHeight="1" x14ac:dyDescent="0.15">
      <c r="A47" s="46"/>
      <c r="B47" s="1158"/>
      <c r="C47" s="1159"/>
      <c r="D47" s="60"/>
      <c r="E47" s="1164" t="s">
        <v>14</v>
      </c>
      <c r="F47" s="1164"/>
      <c r="G47" s="1164"/>
      <c r="H47" s="1164"/>
      <c r="I47" s="1164"/>
      <c r="J47" s="1165"/>
      <c r="K47" s="61" t="s">
        <v>511</v>
      </c>
      <c r="L47" s="62" t="s">
        <v>511</v>
      </c>
      <c r="M47" s="62" t="s">
        <v>511</v>
      </c>
      <c r="N47" s="62" t="s">
        <v>511</v>
      </c>
      <c r="O47" s="63" t="s">
        <v>511</v>
      </c>
      <c r="P47" s="46"/>
      <c r="Q47" s="46"/>
      <c r="R47" s="46"/>
      <c r="S47" s="46"/>
      <c r="T47" s="46"/>
      <c r="U47" s="46"/>
    </row>
    <row r="48" spans="1:21" ht="30.75" customHeight="1" x14ac:dyDescent="0.15">
      <c r="A48" s="46"/>
      <c r="B48" s="1158"/>
      <c r="C48" s="1159"/>
      <c r="D48" s="60"/>
      <c r="E48" s="1164" t="s">
        <v>15</v>
      </c>
      <c r="F48" s="1164"/>
      <c r="G48" s="1164"/>
      <c r="H48" s="1164"/>
      <c r="I48" s="1164"/>
      <c r="J48" s="1165"/>
      <c r="K48" s="61">
        <v>421</v>
      </c>
      <c r="L48" s="62">
        <v>388</v>
      </c>
      <c r="M48" s="62">
        <v>281</v>
      </c>
      <c r="N48" s="62">
        <v>311</v>
      </c>
      <c r="O48" s="63">
        <v>322</v>
      </c>
      <c r="P48" s="46"/>
      <c r="Q48" s="46"/>
      <c r="R48" s="46"/>
      <c r="S48" s="46"/>
      <c r="T48" s="46"/>
      <c r="U48" s="46"/>
    </row>
    <row r="49" spans="1:21" ht="30.75" customHeight="1" x14ac:dyDescent="0.15">
      <c r="A49" s="46"/>
      <c r="B49" s="1158"/>
      <c r="C49" s="1159"/>
      <c r="D49" s="60"/>
      <c r="E49" s="1164" t="s">
        <v>16</v>
      </c>
      <c r="F49" s="1164"/>
      <c r="G49" s="1164"/>
      <c r="H49" s="1164"/>
      <c r="I49" s="1164"/>
      <c r="J49" s="1165"/>
      <c r="K49" s="61">
        <v>193</v>
      </c>
      <c r="L49" s="62">
        <v>201</v>
      </c>
      <c r="M49" s="62">
        <v>206</v>
      </c>
      <c r="N49" s="62">
        <v>208</v>
      </c>
      <c r="O49" s="63">
        <v>192</v>
      </c>
      <c r="P49" s="46"/>
      <c r="Q49" s="46"/>
      <c r="R49" s="46"/>
      <c r="S49" s="46"/>
      <c r="T49" s="46"/>
      <c r="U49" s="46"/>
    </row>
    <row r="50" spans="1:21" ht="30.75" customHeight="1" x14ac:dyDescent="0.15">
      <c r="A50" s="46"/>
      <c r="B50" s="1158"/>
      <c r="C50" s="1159"/>
      <c r="D50" s="60"/>
      <c r="E50" s="1164" t="s">
        <v>17</v>
      </c>
      <c r="F50" s="1164"/>
      <c r="G50" s="1164"/>
      <c r="H50" s="1164"/>
      <c r="I50" s="1164"/>
      <c r="J50" s="1165"/>
      <c r="K50" s="61">
        <v>3</v>
      </c>
      <c r="L50" s="62">
        <v>3</v>
      </c>
      <c r="M50" s="62">
        <v>4</v>
      </c>
      <c r="N50" s="62">
        <v>759</v>
      </c>
      <c r="O50" s="63">
        <v>1366</v>
      </c>
      <c r="P50" s="46"/>
      <c r="Q50" s="46"/>
      <c r="R50" s="46"/>
      <c r="S50" s="46"/>
      <c r="T50" s="46"/>
      <c r="U50" s="46"/>
    </row>
    <row r="51" spans="1:21" ht="30.75" customHeight="1" x14ac:dyDescent="0.15">
      <c r="A51" s="46"/>
      <c r="B51" s="1160"/>
      <c r="C51" s="1161"/>
      <c r="D51" s="64"/>
      <c r="E51" s="1164" t="s">
        <v>18</v>
      </c>
      <c r="F51" s="1164"/>
      <c r="G51" s="1164"/>
      <c r="H51" s="1164"/>
      <c r="I51" s="1164"/>
      <c r="J51" s="1165"/>
      <c r="K51" s="61">
        <v>0</v>
      </c>
      <c r="L51" s="62">
        <v>0</v>
      </c>
      <c r="M51" s="62">
        <v>0</v>
      </c>
      <c r="N51" s="62">
        <v>0</v>
      </c>
      <c r="O51" s="63">
        <v>0</v>
      </c>
      <c r="P51" s="46"/>
      <c r="Q51" s="46"/>
      <c r="R51" s="46"/>
      <c r="S51" s="46"/>
      <c r="T51" s="46"/>
      <c r="U51" s="46"/>
    </row>
    <row r="52" spans="1:21" ht="30.75" customHeight="1" x14ac:dyDescent="0.15">
      <c r="A52" s="46"/>
      <c r="B52" s="1166" t="s">
        <v>19</v>
      </c>
      <c r="C52" s="1167"/>
      <c r="D52" s="64"/>
      <c r="E52" s="1164" t="s">
        <v>20</v>
      </c>
      <c r="F52" s="1164"/>
      <c r="G52" s="1164"/>
      <c r="H52" s="1164"/>
      <c r="I52" s="1164"/>
      <c r="J52" s="1165"/>
      <c r="K52" s="61">
        <v>763</v>
      </c>
      <c r="L52" s="62">
        <v>759</v>
      </c>
      <c r="M52" s="62">
        <v>787</v>
      </c>
      <c r="N52" s="62">
        <v>1541</v>
      </c>
      <c r="O52" s="63">
        <v>2128</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427</v>
      </c>
      <c r="L53" s="67">
        <v>404</v>
      </c>
      <c r="M53" s="67">
        <v>264</v>
      </c>
      <c r="N53" s="67">
        <v>265</v>
      </c>
      <c r="O53" s="68">
        <v>256</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15">
      <c r="B57" s="1172" t="s">
        <v>25</v>
      </c>
      <c r="C57" s="1173"/>
      <c r="D57" s="1176" t="s">
        <v>26</v>
      </c>
      <c r="E57" s="1177"/>
      <c r="F57" s="1177"/>
      <c r="G57" s="1177"/>
      <c r="H57" s="1177"/>
      <c r="I57" s="1177"/>
      <c r="J57" s="1178"/>
      <c r="K57" s="81"/>
      <c r="L57" s="82"/>
      <c r="M57" s="82"/>
      <c r="N57" s="82"/>
      <c r="O57" s="83"/>
    </row>
    <row r="58" spans="1:21" ht="31.5" customHeight="1" thickBot="1" x14ac:dyDescent="0.2">
      <c r="B58" s="1174"/>
      <c r="C58" s="1175"/>
      <c r="D58" s="1179" t="s">
        <v>27</v>
      </c>
      <c r="E58" s="1180"/>
      <c r="F58" s="1180"/>
      <c r="G58" s="1180"/>
      <c r="H58" s="1180"/>
      <c r="I58" s="1180"/>
      <c r="J58" s="1181"/>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BxoxYWd1JKrwty1Xk4M3eU2Ylmx99Lo5ySAUOQmW6iqeJ70+q+vsYGHMOAqoX+86tSej23TdhGDGTxs5NfK6w==" saltValue="VHDgaWXm/C5STtx/1DPb2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I37" zoomScaleSheetLayoutView="100" workbookViewId="0">
      <selection activeCell="BY34" sqref="BY34:CM34"/>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552</v>
      </c>
      <c r="J40" s="98" t="s">
        <v>553</v>
      </c>
      <c r="K40" s="98" t="s">
        <v>554</v>
      </c>
      <c r="L40" s="98" t="s">
        <v>555</v>
      </c>
      <c r="M40" s="99" t="s">
        <v>556</v>
      </c>
    </row>
    <row r="41" spans="2:13" ht="27.75" customHeight="1" x14ac:dyDescent="0.15">
      <c r="B41" s="1182" t="s">
        <v>30</v>
      </c>
      <c r="C41" s="1183"/>
      <c r="D41" s="100"/>
      <c r="E41" s="1188" t="s">
        <v>31</v>
      </c>
      <c r="F41" s="1188"/>
      <c r="G41" s="1188"/>
      <c r="H41" s="1189"/>
      <c r="I41" s="101">
        <v>5716</v>
      </c>
      <c r="J41" s="102">
        <v>5773</v>
      </c>
      <c r="K41" s="102">
        <v>5730</v>
      </c>
      <c r="L41" s="102">
        <v>5752</v>
      </c>
      <c r="M41" s="103">
        <v>5829</v>
      </c>
    </row>
    <row r="42" spans="2:13" ht="27.75" customHeight="1" x14ac:dyDescent="0.15">
      <c r="B42" s="1184"/>
      <c r="C42" s="1185"/>
      <c r="D42" s="104"/>
      <c r="E42" s="1190" t="s">
        <v>32</v>
      </c>
      <c r="F42" s="1190"/>
      <c r="G42" s="1190"/>
      <c r="H42" s="1191"/>
      <c r="I42" s="105" t="s">
        <v>511</v>
      </c>
      <c r="J42" s="106">
        <v>6628</v>
      </c>
      <c r="K42" s="106">
        <v>6627</v>
      </c>
      <c r="L42" s="106">
        <v>5882</v>
      </c>
      <c r="M42" s="107">
        <v>4435</v>
      </c>
    </row>
    <row r="43" spans="2:13" ht="27.75" customHeight="1" x14ac:dyDescent="0.15">
      <c r="B43" s="1184"/>
      <c r="C43" s="1185"/>
      <c r="D43" s="104"/>
      <c r="E43" s="1190" t="s">
        <v>33</v>
      </c>
      <c r="F43" s="1190"/>
      <c r="G43" s="1190"/>
      <c r="H43" s="1191"/>
      <c r="I43" s="105">
        <v>5591</v>
      </c>
      <c r="J43" s="106">
        <v>4983</v>
      </c>
      <c r="K43" s="106">
        <v>3940</v>
      </c>
      <c r="L43" s="106">
        <v>3443</v>
      </c>
      <c r="M43" s="107">
        <v>2829</v>
      </c>
    </row>
    <row r="44" spans="2:13" ht="27.75" customHeight="1" x14ac:dyDescent="0.15">
      <c r="B44" s="1184"/>
      <c r="C44" s="1185"/>
      <c r="D44" s="104"/>
      <c r="E44" s="1190" t="s">
        <v>34</v>
      </c>
      <c r="F44" s="1190"/>
      <c r="G44" s="1190"/>
      <c r="H44" s="1191"/>
      <c r="I44" s="105">
        <v>461</v>
      </c>
      <c r="J44" s="106">
        <v>515</v>
      </c>
      <c r="K44" s="106">
        <v>520</v>
      </c>
      <c r="L44" s="106">
        <v>612</v>
      </c>
      <c r="M44" s="107">
        <v>633</v>
      </c>
    </row>
    <row r="45" spans="2:13" ht="27.75" customHeight="1" x14ac:dyDescent="0.15">
      <c r="B45" s="1184"/>
      <c r="C45" s="1185"/>
      <c r="D45" s="104"/>
      <c r="E45" s="1190" t="s">
        <v>35</v>
      </c>
      <c r="F45" s="1190"/>
      <c r="G45" s="1190"/>
      <c r="H45" s="1191"/>
      <c r="I45" s="105">
        <v>979</v>
      </c>
      <c r="J45" s="106">
        <v>988</v>
      </c>
      <c r="K45" s="106">
        <v>960</v>
      </c>
      <c r="L45" s="106">
        <v>930</v>
      </c>
      <c r="M45" s="107">
        <v>883</v>
      </c>
    </row>
    <row r="46" spans="2:13" ht="27.75" customHeight="1" x14ac:dyDescent="0.15">
      <c r="B46" s="1184"/>
      <c r="C46" s="1185"/>
      <c r="D46" s="108"/>
      <c r="E46" s="1190" t="s">
        <v>36</v>
      </c>
      <c r="F46" s="1190"/>
      <c r="G46" s="1190"/>
      <c r="H46" s="1191"/>
      <c r="I46" s="105" t="s">
        <v>511</v>
      </c>
      <c r="J46" s="106" t="s">
        <v>511</v>
      </c>
      <c r="K46" s="106" t="s">
        <v>511</v>
      </c>
      <c r="L46" s="106" t="s">
        <v>511</v>
      </c>
      <c r="M46" s="107" t="s">
        <v>511</v>
      </c>
    </row>
    <row r="47" spans="2:13" ht="27.75" customHeight="1" x14ac:dyDescent="0.15">
      <c r="B47" s="1184"/>
      <c r="C47" s="1185"/>
      <c r="D47" s="109"/>
      <c r="E47" s="1192" t="s">
        <v>37</v>
      </c>
      <c r="F47" s="1193"/>
      <c r="G47" s="1193"/>
      <c r="H47" s="1194"/>
      <c r="I47" s="105" t="s">
        <v>511</v>
      </c>
      <c r="J47" s="106" t="s">
        <v>511</v>
      </c>
      <c r="K47" s="106" t="s">
        <v>511</v>
      </c>
      <c r="L47" s="106" t="s">
        <v>511</v>
      </c>
      <c r="M47" s="107" t="s">
        <v>511</v>
      </c>
    </row>
    <row r="48" spans="2:13" ht="27.75" customHeight="1" x14ac:dyDescent="0.15">
      <c r="B48" s="1184"/>
      <c r="C48" s="1185"/>
      <c r="D48" s="104"/>
      <c r="E48" s="1190" t="s">
        <v>38</v>
      </c>
      <c r="F48" s="1190"/>
      <c r="G48" s="1190"/>
      <c r="H48" s="1191"/>
      <c r="I48" s="105" t="s">
        <v>511</v>
      </c>
      <c r="J48" s="106" t="s">
        <v>511</v>
      </c>
      <c r="K48" s="106" t="s">
        <v>511</v>
      </c>
      <c r="L48" s="106" t="s">
        <v>511</v>
      </c>
      <c r="M48" s="107" t="s">
        <v>511</v>
      </c>
    </row>
    <row r="49" spans="2:13" ht="27.75" customHeight="1" x14ac:dyDescent="0.15">
      <c r="B49" s="1186"/>
      <c r="C49" s="1187"/>
      <c r="D49" s="104"/>
      <c r="E49" s="1190" t="s">
        <v>39</v>
      </c>
      <c r="F49" s="1190"/>
      <c r="G49" s="1190"/>
      <c r="H49" s="1191"/>
      <c r="I49" s="105" t="s">
        <v>511</v>
      </c>
      <c r="J49" s="106" t="s">
        <v>511</v>
      </c>
      <c r="K49" s="106" t="s">
        <v>511</v>
      </c>
      <c r="L49" s="106" t="s">
        <v>511</v>
      </c>
      <c r="M49" s="107" t="s">
        <v>511</v>
      </c>
    </row>
    <row r="50" spans="2:13" ht="27.75" customHeight="1" x14ac:dyDescent="0.15">
      <c r="B50" s="1195" t="s">
        <v>40</v>
      </c>
      <c r="C50" s="1196"/>
      <c r="D50" s="110"/>
      <c r="E50" s="1190" t="s">
        <v>41</v>
      </c>
      <c r="F50" s="1190"/>
      <c r="G50" s="1190"/>
      <c r="H50" s="1191"/>
      <c r="I50" s="105">
        <v>579</v>
      </c>
      <c r="J50" s="106">
        <v>764</v>
      </c>
      <c r="K50" s="106">
        <v>638</v>
      </c>
      <c r="L50" s="106">
        <v>825</v>
      </c>
      <c r="M50" s="107">
        <v>989</v>
      </c>
    </row>
    <row r="51" spans="2:13" ht="27.75" customHeight="1" x14ac:dyDescent="0.15">
      <c r="B51" s="1184"/>
      <c r="C51" s="1185"/>
      <c r="D51" s="104"/>
      <c r="E51" s="1190" t="s">
        <v>42</v>
      </c>
      <c r="F51" s="1190"/>
      <c r="G51" s="1190"/>
      <c r="H51" s="1191"/>
      <c r="I51" s="105">
        <v>132</v>
      </c>
      <c r="J51" s="106">
        <v>6736</v>
      </c>
      <c r="K51" s="106">
        <v>6712</v>
      </c>
      <c r="L51" s="106">
        <v>5971</v>
      </c>
      <c r="M51" s="107">
        <v>4509</v>
      </c>
    </row>
    <row r="52" spans="2:13" ht="27.75" customHeight="1" x14ac:dyDescent="0.15">
      <c r="B52" s="1186"/>
      <c r="C52" s="1187"/>
      <c r="D52" s="104"/>
      <c r="E52" s="1190" t="s">
        <v>43</v>
      </c>
      <c r="F52" s="1190"/>
      <c r="G52" s="1190"/>
      <c r="H52" s="1191"/>
      <c r="I52" s="105">
        <v>8024</v>
      </c>
      <c r="J52" s="106">
        <v>8153</v>
      </c>
      <c r="K52" s="106">
        <v>7934</v>
      </c>
      <c r="L52" s="106">
        <v>7753</v>
      </c>
      <c r="M52" s="107">
        <v>7503</v>
      </c>
    </row>
    <row r="53" spans="2:13" ht="27.75" customHeight="1" thickBot="1" x14ac:dyDescent="0.2">
      <c r="B53" s="1197" t="s">
        <v>44</v>
      </c>
      <c r="C53" s="1198"/>
      <c r="D53" s="111"/>
      <c r="E53" s="1199" t="s">
        <v>45</v>
      </c>
      <c r="F53" s="1199"/>
      <c r="G53" s="1199"/>
      <c r="H53" s="1200"/>
      <c r="I53" s="112">
        <v>4012</v>
      </c>
      <c r="J53" s="113">
        <v>3234</v>
      </c>
      <c r="K53" s="113">
        <v>2493</v>
      </c>
      <c r="L53" s="113">
        <v>2070</v>
      </c>
      <c r="M53" s="114">
        <v>1607</v>
      </c>
    </row>
    <row r="54" spans="2:13" ht="27.75" customHeight="1" x14ac:dyDescent="0.15">
      <c r="B54" s="115" t="s">
        <v>46</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TbrxuRYfZhyUZWLgXLE71oBEErlZGnsrlMJSXdSmZgcg4R/sgvBEFpBhk0N16w12LIX4gMZUhd2SplDisI036g==" saltValue="d47SuKpLYXvK9iD8NQz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7" sqref="C57:E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47</v>
      </c>
    </row>
    <row r="54" spans="2:8" ht="29.25" customHeight="1" thickBot="1" x14ac:dyDescent="0.25">
      <c r="B54" s="120" t="s">
        <v>1</v>
      </c>
      <c r="C54" s="121"/>
      <c r="D54" s="121"/>
      <c r="E54" s="122" t="s">
        <v>2</v>
      </c>
      <c r="F54" s="123" t="s">
        <v>554</v>
      </c>
      <c r="G54" s="123" t="s">
        <v>555</v>
      </c>
      <c r="H54" s="124" t="s">
        <v>556</v>
      </c>
    </row>
    <row r="55" spans="2:8" ht="52.5" customHeight="1" x14ac:dyDescent="0.15">
      <c r="B55" s="125"/>
      <c r="C55" s="1203" t="s">
        <v>48</v>
      </c>
      <c r="D55" s="1203"/>
      <c r="E55" s="1204"/>
      <c r="F55" s="126">
        <v>417</v>
      </c>
      <c r="G55" s="126">
        <v>492</v>
      </c>
      <c r="H55" s="127">
        <v>575</v>
      </c>
    </row>
    <row r="56" spans="2:8" ht="52.5" customHeight="1" x14ac:dyDescent="0.15">
      <c r="B56" s="128"/>
      <c r="C56" s="1205" t="s">
        <v>49</v>
      </c>
      <c r="D56" s="1205"/>
      <c r="E56" s="1206"/>
      <c r="F56" s="129">
        <v>54</v>
      </c>
      <c r="G56" s="129">
        <v>54</v>
      </c>
      <c r="H56" s="130">
        <v>54</v>
      </c>
    </row>
    <row r="57" spans="2:8" ht="53.25" customHeight="1" x14ac:dyDescent="0.15">
      <c r="B57" s="128"/>
      <c r="C57" s="1207" t="s">
        <v>50</v>
      </c>
      <c r="D57" s="1207"/>
      <c r="E57" s="1208"/>
      <c r="F57" s="131">
        <v>77</v>
      </c>
      <c r="G57" s="131">
        <v>135</v>
      </c>
      <c r="H57" s="132">
        <v>116</v>
      </c>
    </row>
    <row r="58" spans="2:8" ht="45.75" customHeight="1" x14ac:dyDescent="0.15">
      <c r="B58" s="133"/>
      <c r="C58" s="1209" t="s">
        <v>580</v>
      </c>
      <c r="D58" s="1210"/>
      <c r="E58" s="1211"/>
      <c r="F58" s="347">
        <v>90</v>
      </c>
      <c r="G58" s="348">
        <v>100</v>
      </c>
      <c r="H58" s="348">
        <v>130</v>
      </c>
    </row>
    <row r="59" spans="2:8" ht="45.75" customHeight="1" x14ac:dyDescent="0.15">
      <c r="B59" s="133"/>
      <c r="C59" s="1209" t="s">
        <v>581</v>
      </c>
      <c r="D59" s="1210"/>
      <c r="E59" s="1211"/>
      <c r="F59" s="347">
        <v>0</v>
      </c>
      <c r="G59" s="348">
        <v>44</v>
      </c>
      <c r="H59" s="348">
        <v>114</v>
      </c>
    </row>
    <row r="60" spans="2:8" ht="45.75" customHeight="1" x14ac:dyDescent="0.15">
      <c r="B60" s="133"/>
      <c r="C60" s="1209" t="s">
        <v>582</v>
      </c>
      <c r="D60" s="1210"/>
      <c r="E60" s="1211"/>
      <c r="F60" s="347" t="s">
        <v>511</v>
      </c>
      <c r="G60" s="348">
        <v>53</v>
      </c>
      <c r="H60" s="348">
        <v>53</v>
      </c>
    </row>
    <row r="61" spans="2:8" ht="45.75" customHeight="1" x14ac:dyDescent="0.15">
      <c r="B61" s="133"/>
      <c r="C61" s="1209" t="s">
        <v>583</v>
      </c>
      <c r="D61" s="1210"/>
      <c r="E61" s="1211"/>
      <c r="F61" s="347">
        <v>66</v>
      </c>
      <c r="G61" s="348">
        <v>66</v>
      </c>
      <c r="H61" s="348">
        <v>43</v>
      </c>
    </row>
    <row r="62" spans="2:8" ht="45.75" customHeight="1" thickBot="1" x14ac:dyDescent="0.2">
      <c r="B62" s="134"/>
      <c r="C62" s="1212" t="s">
        <v>584</v>
      </c>
      <c r="D62" s="1213"/>
      <c r="E62" s="1214"/>
      <c r="F62" s="349">
        <v>8</v>
      </c>
      <c r="G62" s="350">
        <v>8</v>
      </c>
      <c r="H62" s="350">
        <v>8</v>
      </c>
    </row>
    <row r="63" spans="2:8" ht="52.5" customHeight="1" thickBot="1" x14ac:dyDescent="0.2">
      <c r="B63" s="135"/>
      <c r="C63" s="1201" t="s">
        <v>51</v>
      </c>
      <c r="D63" s="1201"/>
      <c r="E63" s="1202"/>
      <c r="F63" s="136">
        <v>548</v>
      </c>
      <c r="G63" s="136">
        <v>681</v>
      </c>
      <c r="H63" s="137">
        <v>745</v>
      </c>
    </row>
    <row r="64" spans="2:8" ht="15" customHeight="1" x14ac:dyDescent="0.15"/>
  </sheetData>
  <sheetProtection algorithmName="SHA-512" hashValue="ycSV7EV3RMp6fgyWcYQbJKmgyLR1oAyaC30bbLil3/moRUJehEOz+GdLkSMCPzMQBbsaPbaQrSeo/edRldujyg==" saltValue="PZkEWd2gOyNQuHde6hBjz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13" zoomScaleNormal="100" zoomScaleSheetLayoutView="55" workbookViewId="0">
      <selection activeCell="AL19" sqref="AL19"/>
    </sheetView>
  </sheetViews>
  <sheetFormatPr defaultColWidth="0" defaultRowHeight="13.5" customHeight="1" zeroHeight="1" x14ac:dyDescent="0.15"/>
  <cols>
    <col min="1" max="1" width="6.375" style="260" customWidth="1"/>
    <col min="2" max="107" width="2.5" style="260" customWidth="1"/>
    <col min="108" max="108" width="6.125" style="266" customWidth="1"/>
    <col min="109" max="109" width="5.875" style="264" customWidth="1"/>
    <col min="110" max="110" width="19.125" style="260" hidden="1"/>
    <col min="111" max="115" width="12.625" style="260" hidden="1"/>
    <col min="116" max="349" width="8.625" style="260" hidden="1"/>
    <col min="350" max="355" width="14.875" style="260" hidden="1"/>
    <col min="356" max="357" width="15.875" style="260" hidden="1"/>
    <col min="358" max="363" width="16.125" style="260" hidden="1"/>
    <col min="364" max="364" width="6.125" style="260" hidden="1"/>
    <col min="365" max="365" width="3" style="260" hidden="1"/>
    <col min="366" max="605" width="8.625" style="260" hidden="1"/>
    <col min="606" max="611" width="14.875" style="260" hidden="1"/>
    <col min="612" max="613" width="15.875" style="260" hidden="1"/>
    <col min="614" max="619" width="16.125" style="260" hidden="1"/>
    <col min="620" max="620" width="6.125" style="260" hidden="1"/>
    <col min="621" max="621" width="3" style="260" hidden="1"/>
    <col min="622" max="861" width="8.625" style="260" hidden="1"/>
    <col min="862" max="867" width="14.875" style="260" hidden="1"/>
    <col min="868" max="869" width="15.875" style="260" hidden="1"/>
    <col min="870" max="875" width="16.125" style="260" hidden="1"/>
    <col min="876" max="876" width="6.125" style="260" hidden="1"/>
    <col min="877" max="877" width="3" style="260" hidden="1"/>
    <col min="878" max="1117" width="8.625" style="260" hidden="1"/>
    <col min="1118" max="1123" width="14.875" style="260" hidden="1"/>
    <col min="1124" max="1125" width="15.875" style="260" hidden="1"/>
    <col min="1126" max="1131" width="16.125" style="260" hidden="1"/>
    <col min="1132" max="1132" width="6.125" style="260" hidden="1"/>
    <col min="1133" max="1133" width="3" style="260" hidden="1"/>
    <col min="1134" max="1373" width="8.625" style="260" hidden="1"/>
    <col min="1374" max="1379" width="14.875" style="260" hidden="1"/>
    <col min="1380" max="1381" width="15.875" style="260" hidden="1"/>
    <col min="1382" max="1387" width="16.125" style="260" hidden="1"/>
    <col min="1388" max="1388" width="6.125" style="260" hidden="1"/>
    <col min="1389" max="1389" width="3" style="260" hidden="1"/>
    <col min="1390" max="1629" width="8.625" style="260" hidden="1"/>
    <col min="1630" max="1635" width="14.875" style="260" hidden="1"/>
    <col min="1636" max="1637" width="15.875" style="260" hidden="1"/>
    <col min="1638" max="1643" width="16.125" style="260" hidden="1"/>
    <col min="1644" max="1644" width="6.125" style="260" hidden="1"/>
    <col min="1645" max="1645" width="3" style="260" hidden="1"/>
    <col min="1646" max="1885" width="8.625" style="260" hidden="1"/>
    <col min="1886" max="1891" width="14.875" style="260" hidden="1"/>
    <col min="1892" max="1893" width="15.875" style="260" hidden="1"/>
    <col min="1894" max="1899" width="16.125" style="260" hidden="1"/>
    <col min="1900" max="1900" width="6.125" style="260" hidden="1"/>
    <col min="1901" max="1901" width="3" style="260" hidden="1"/>
    <col min="1902" max="2141" width="8.625" style="260" hidden="1"/>
    <col min="2142" max="2147" width="14.875" style="260" hidden="1"/>
    <col min="2148" max="2149" width="15.875" style="260" hidden="1"/>
    <col min="2150" max="2155" width="16.125" style="260" hidden="1"/>
    <col min="2156" max="2156" width="6.125" style="260" hidden="1"/>
    <col min="2157" max="2157" width="3" style="260" hidden="1"/>
    <col min="2158" max="2397" width="8.625" style="260" hidden="1"/>
    <col min="2398" max="2403" width="14.875" style="260" hidden="1"/>
    <col min="2404" max="2405" width="15.875" style="260" hidden="1"/>
    <col min="2406" max="2411" width="16.125" style="260" hidden="1"/>
    <col min="2412" max="2412" width="6.125" style="260" hidden="1"/>
    <col min="2413" max="2413" width="3" style="260" hidden="1"/>
    <col min="2414" max="2653" width="8.625" style="260" hidden="1"/>
    <col min="2654" max="2659" width="14.875" style="260" hidden="1"/>
    <col min="2660" max="2661" width="15.875" style="260" hidden="1"/>
    <col min="2662" max="2667" width="16.125" style="260" hidden="1"/>
    <col min="2668" max="2668" width="6.125" style="260" hidden="1"/>
    <col min="2669" max="2669" width="3" style="260" hidden="1"/>
    <col min="2670" max="2909" width="8.625" style="260" hidden="1"/>
    <col min="2910" max="2915" width="14.875" style="260" hidden="1"/>
    <col min="2916" max="2917" width="15.875" style="260" hidden="1"/>
    <col min="2918" max="2923" width="16.125" style="260" hidden="1"/>
    <col min="2924" max="2924" width="6.125" style="260" hidden="1"/>
    <col min="2925" max="2925" width="3" style="260" hidden="1"/>
    <col min="2926" max="3165" width="8.625" style="260" hidden="1"/>
    <col min="3166" max="3171" width="14.875" style="260" hidden="1"/>
    <col min="3172" max="3173" width="15.875" style="260" hidden="1"/>
    <col min="3174" max="3179" width="16.125" style="260" hidden="1"/>
    <col min="3180" max="3180" width="6.125" style="260" hidden="1"/>
    <col min="3181" max="3181" width="3" style="260" hidden="1"/>
    <col min="3182" max="3421" width="8.625" style="260" hidden="1"/>
    <col min="3422" max="3427" width="14.875" style="260" hidden="1"/>
    <col min="3428" max="3429" width="15.875" style="260" hidden="1"/>
    <col min="3430" max="3435" width="16.125" style="260" hidden="1"/>
    <col min="3436" max="3436" width="6.125" style="260" hidden="1"/>
    <col min="3437" max="3437" width="3" style="260" hidden="1"/>
    <col min="3438" max="3677" width="8.625" style="260" hidden="1"/>
    <col min="3678" max="3683" width="14.875" style="260" hidden="1"/>
    <col min="3684" max="3685" width="15.875" style="260" hidden="1"/>
    <col min="3686" max="3691" width="16.125" style="260" hidden="1"/>
    <col min="3692" max="3692" width="6.125" style="260" hidden="1"/>
    <col min="3693" max="3693" width="3" style="260" hidden="1"/>
    <col min="3694" max="3933" width="8.625" style="260" hidden="1"/>
    <col min="3934" max="3939" width="14.875" style="260" hidden="1"/>
    <col min="3940" max="3941" width="15.875" style="260" hidden="1"/>
    <col min="3942" max="3947" width="16.125" style="260" hidden="1"/>
    <col min="3948" max="3948" width="6.125" style="260" hidden="1"/>
    <col min="3949" max="3949" width="3" style="260" hidden="1"/>
    <col min="3950" max="4189" width="8.625" style="260" hidden="1"/>
    <col min="4190" max="4195" width="14.875" style="260" hidden="1"/>
    <col min="4196" max="4197" width="15.875" style="260" hidden="1"/>
    <col min="4198" max="4203" width="16.125" style="260" hidden="1"/>
    <col min="4204" max="4204" width="6.125" style="260" hidden="1"/>
    <col min="4205" max="4205" width="3" style="260" hidden="1"/>
    <col min="4206" max="4445" width="8.625" style="260" hidden="1"/>
    <col min="4446" max="4451" width="14.875" style="260" hidden="1"/>
    <col min="4452" max="4453" width="15.875" style="260" hidden="1"/>
    <col min="4454" max="4459" width="16.125" style="260" hidden="1"/>
    <col min="4460" max="4460" width="6.125" style="260" hidden="1"/>
    <col min="4461" max="4461" width="3" style="260" hidden="1"/>
    <col min="4462" max="4701" width="8.625" style="260" hidden="1"/>
    <col min="4702" max="4707" width="14.875" style="260" hidden="1"/>
    <col min="4708" max="4709" width="15.875" style="260" hidden="1"/>
    <col min="4710" max="4715" width="16.125" style="260" hidden="1"/>
    <col min="4716" max="4716" width="6.125" style="260" hidden="1"/>
    <col min="4717" max="4717" width="3" style="260" hidden="1"/>
    <col min="4718" max="4957" width="8.625" style="260" hidden="1"/>
    <col min="4958" max="4963" width="14.875" style="260" hidden="1"/>
    <col min="4964" max="4965" width="15.875" style="260" hidden="1"/>
    <col min="4966" max="4971" width="16.125" style="260" hidden="1"/>
    <col min="4972" max="4972" width="6.125" style="260" hidden="1"/>
    <col min="4973" max="4973" width="3" style="260" hidden="1"/>
    <col min="4974" max="5213" width="8.625" style="260" hidden="1"/>
    <col min="5214" max="5219" width="14.875" style="260" hidden="1"/>
    <col min="5220" max="5221" width="15.875" style="260" hidden="1"/>
    <col min="5222" max="5227" width="16.125" style="260" hidden="1"/>
    <col min="5228" max="5228" width="6.125" style="260" hidden="1"/>
    <col min="5229" max="5229" width="3" style="260" hidden="1"/>
    <col min="5230" max="5469" width="8.625" style="260" hidden="1"/>
    <col min="5470" max="5475" width="14.875" style="260" hidden="1"/>
    <col min="5476" max="5477" width="15.875" style="260" hidden="1"/>
    <col min="5478" max="5483" width="16.125" style="260" hidden="1"/>
    <col min="5484" max="5484" width="6.125" style="260" hidden="1"/>
    <col min="5485" max="5485" width="3" style="260" hidden="1"/>
    <col min="5486" max="5725" width="8.625" style="260" hidden="1"/>
    <col min="5726" max="5731" width="14.875" style="260" hidden="1"/>
    <col min="5732" max="5733" width="15.875" style="260" hidden="1"/>
    <col min="5734" max="5739" width="16.125" style="260" hidden="1"/>
    <col min="5740" max="5740" width="6.125" style="260" hidden="1"/>
    <col min="5741" max="5741" width="3" style="260" hidden="1"/>
    <col min="5742" max="5981" width="8.625" style="260" hidden="1"/>
    <col min="5982" max="5987" width="14.875" style="260" hidden="1"/>
    <col min="5988" max="5989" width="15.875" style="260" hidden="1"/>
    <col min="5990" max="5995" width="16.125" style="260" hidden="1"/>
    <col min="5996" max="5996" width="6.125" style="260" hidden="1"/>
    <col min="5997" max="5997" width="3" style="260" hidden="1"/>
    <col min="5998" max="6237" width="8.625" style="260" hidden="1"/>
    <col min="6238" max="6243" width="14.875" style="260" hidden="1"/>
    <col min="6244" max="6245" width="15.875" style="260" hidden="1"/>
    <col min="6246" max="6251" width="16.125" style="260" hidden="1"/>
    <col min="6252" max="6252" width="6.125" style="260" hidden="1"/>
    <col min="6253" max="6253" width="3" style="260" hidden="1"/>
    <col min="6254" max="6493" width="8.625" style="260" hidden="1"/>
    <col min="6494" max="6499" width="14.875" style="260" hidden="1"/>
    <col min="6500" max="6501" width="15.875" style="260" hidden="1"/>
    <col min="6502" max="6507" width="16.125" style="260" hidden="1"/>
    <col min="6508" max="6508" width="6.125" style="260" hidden="1"/>
    <col min="6509" max="6509" width="3" style="260" hidden="1"/>
    <col min="6510" max="6749" width="8.625" style="260" hidden="1"/>
    <col min="6750" max="6755" width="14.875" style="260" hidden="1"/>
    <col min="6756" max="6757" width="15.875" style="260" hidden="1"/>
    <col min="6758" max="6763" width="16.125" style="260" hidden="1"/>
    <col min="6764" max="6764" width="6.125" style="260" hidden="1"/>
    <col min="6765" max="6765" width="3" style="260" hidden="1"/>
    <col min="6766" max="7005" width="8.625" style="260" hidden="1"/>
    <col min="7006" max="7011" width="14.875" style="260" hidden="1"/>
    <col min="7012" max="7013" width="15.875" style="260" hidden="1"/>
    <col min="7014" max="7019" width="16.125" style="260" hidden="1"/>
    <col min="7020" max="7020" width="6.125" style="260" hidden="1"/>
    <col min="7021" max="7021" width="3" style="260" hidden="1"/>
    <col min="7022" max="7261" width="8.625" style="260" hidden="1"/>
    <col min="7262" max="7267" width="14.875" style="260" hidden="1"/>
    <col min="7268" max="7269" width="15.875" style="260" hidden="1"/>
    <col min="7270" max="7275" width="16.125" style="260" hidden="1"/>
    <col min="7276" max="7276" width="6.125" style="260" hidden="1"/>
    <col min="7277" max="7277" width="3" style="260" hidden="1"/>
    <col min="7278" max="7517" width="8.625" style="260" hidden="1"/>
    <col min="7518" max="7523" width="14.875" style="260" hidden="1"/>
    <col min="7524" max="7525" width="15.875" style="260" hidden="1"/>
    <col min="7526" max="7531" width="16.125" style="260" hidden="1"/>
    <col min="7532" max="7532" width="6.125" style="260" hidden="1"/>
    <col min="7533" max="7533" width="3" style="260" hidden="1"/>
    <col min="7534" max="7773" width="8.625" style="260" hidden="1"/>
    <col min="7774" max="7779" width="14.875" style="260" hidden="1"/>
    <col min="7780" max="7781" width="15.875" style="260" hidden="1"/>
    <col min="7782" max="7787" width="16.125" style="260" hidden="1"/>
    <col min="7788" max="7788" width="6.125" style="260" hidden="1"/>
    <col min="7789" max="7789" width="3" style="260" hidden="1"/>
    <col min="7790" max="8029" width="8.625" style="260" hidden="1"/>
    <col min="8030" max="8035" width="14.875" style="260" hidden="1"/>
    <col min="8036" max="8037" width="15.875" style="260" hidden="1"/>
    <col min="8038" max="8043" width="16.125" style="260" hidden="1"/>
    <col min="8044" max="8044" width="6.125" style="260" hidden="1"/>
    <col min="8045" max="8045" width="3" style="260" hidden="1"/>
    <col min="8046" max="8285" width="8.625" style="260" hidden="1"/>
    <col min="8286" max="8291" width="14.875" style="260" hidden="1"/>
    <col min="8292" max="8293" width="15.875" style="260" hidden="1"/>
    <col min="8294" max="8299" width="16.125" style="260" hidden="1"/>
    <col min="8300" max="8300" width="6.125" style="260" hidden="1"/>
    <col min="8301" max="8301" width="3" style="260" hidden="1"/>
    <col min="8302" max="8541" width="8.625" style="260" hidden="1"/>
    <col min="8542" max="8547" width="14.875" style="260" hidden="1"/>
    <col min="8548" max="8549" width="15.875" style="260" hidden="1"/>
    <col min="8550" max="8555" width="16.125" style="260" hidden="1"/>
    <col min="8556" max="8556" width="6.125" style="260" hidden="1"/>
    <col min="8557" max="8557" width="3" style="260" hidden="1"/>
    <col min="8558" max="8797" width="8.625" style="260" hidden="1"/>
    <col min="8798" max="8803" width="14.875" style="260" hidden="1"/>
    <col min="8804" max="8805" width="15.875" style="260" hidden="1"/>
    <col min="8806" max="8811" width="16.125" style="260" hidden="1"/>
    <col min="8812" max="8812" width="6.125" style="260" hidden="1"/>
    <col min="8813" max="8813" width="3" style="260" hidden="1"/>
    <col min="8814" max="9053" width="8.625" style="260" hidden="1"/>
    <col min="9054" max="9059" width="14.875" style="260" hidden="1"/>
    <col min="9060" max="9061" width="15.875" style="260" hidden="1"/>
    <col min="9062" max="9067" width="16.125" style="260" hidden="1"/>
    <col min="9068" max="9068" width="6.125" style="260" hidden="1"/>
    <col min="9069" max="9069" width="3" style="260" hidden="1"/>
    <col min="9070" max="9309" width="8.625" style="260" hidden="1"/>
    <col min="9310" max="9315" width="14.875" style="260" hidden="1"/>
    <col min="9316" max="9317" width="15.875" style="260" hidden="1"/>
    <col min="9318" max="9323" width="16.125" style="260" hidden="1"/>
    <col min="9324" max="9324" width="6.125" style="260" hidden="1"/>
    <col min="9325" max="9325" width="3" style="260" hidden="1"/>
    <col min="9326" max="9565" width="8.625" style="260" hidden="1"/>
    <col min="9566" max="9571" width="14.875" style="260" hidden="1"/>
    <col min="9572" max="9573" width="15.875" style="260" hidden="1"/>
    <col min="9574" max="9579" width="16.125" style="260" hidden="1"/>
    <col min="9580" max="9580" width="6.125" style="260" hidden="1"/>
    <col min="9581" max="9581" width="3" style="260" hidden="1"/>
    <col min="9582" max="9821" width="8.625" style="260" hidden="1"/>
    <col min="9822" max="9827" width="14.875" style="260" hidden="1"/>
    <col min="9828" max="9829" width="15.875" style="260" hidden="1"/>
    <col min="9830" max="9835" width="16.125" style="260" hidden="1"/>
    <col min="9836" max="9836" width="6.125" style="260" hidden="1"/>
    <col min="9837" max="9837" width="3" style="260" hidden="1"/>
    <col min="9838" max="10077" width="8.625" style="260" hidden="1"/>
    <col min="10078" max="10083" width="14.875" style="260" hidden="1"/>
    <col min="10084" max="10085" width="15.875" style="260" hidden="1"/>
    <col min="10086" max="10091" width="16.125" style="260" hidden="1"/>
    <col min="10092" max="10092" width="6.125" style="260" hidden="1"/>
    <col min="10093" max="10093" width="3" style="260" hidden="1"/>
    <col min="10094" max="10333" width="8.625" style="260" hidden="1"/>
    <col min="10334" max="10339" width="14.875" style="260" hidden="1"/>
    <col min="10340" max="10341" width="15.875" style="260" hidden="1"/>
    <col min="10342" max="10347" width="16.125" style="260" hidden="1"/>
    <col min="10348" max="10348" width="6.125" style="260" hidden="1"/>
    <col min="10349" max="10349" width="3" style="260" hidden="1"/>
    <col min="10350" max="10589" width="8.625" style="260" hidden="1"/>
    <col min="10590" max="10595" width="14.875" style="260" hidden="1"/>
    <col min="10596" max="10597" width="15.875" style="260" hidden="1"/>
    <col min="10598" max="10603" width="16.125" style="260" hidden="1"/>
    <col min="10604" max="10604" width="6.125" style="260" hidden="1"/>
    <col min="10605" max="10605" width="3" style="260" hidden="1"/>
    <col min="10606" max="10845" width="8.625" style="260" hidden="1"/>
    <col min="10846" max="10851" width="14.875" style="260" hidden="1"/>
    <col min="10852" max="10853" width="15.875" style="260" hidden="1"/>
    <col min="10854" max="10859" width="16.125" style="260" hidden="1"/>
    <col min="10860" max="10860" width="6.125" style="260" hidden="1"/>
    <col min="10861" max="10861" width="3" style="260" hidden="1"/>
    <col min="10862" max="11101" width="8.625" style="260" hidden="1"/>
    <col min="11102" max="11107" width="14.875" style="260" hidden="1"/>
    <col min="11108" max="11109" width="15.875" style="260" hidden="1"/>
    <col min="11110" max="11115" width="16.125" style="260" hidden="1"/>
    <col min="11116" max="11116" width="6.125" style="260" hidden="1"/>
    <col min="11117" max="11117" width="3" style="260" hidden="1"/>
    <col min="11118" max="11357" width="8.625" style="260" hidden="1"/>
    <col min="11358" max="11363" width="14.875" style="260" hidden="1"/>
    <col min="11364" max="11365" width="15.875" style="260" hidden="1"/>
    <col min="11366" max="11371" width="16.125" style="260" hidden="1"/>
    <col min="11372" max="11372" width="6.125" style="260" hidden="1"/>
    <col min="11373" max="11373" width="3" style="260" hidden="1"/>
    <col min="11374" max="11613" width="8.625" style="260" hidden="1"/>
    <col min="11614" max="11619" width="14.875" style="260" hidden="1"/>
    <col min="11620" max="11621" width="15.875" style="260" hidden="1"/>
    <col min="11622" max="11627" width="16.125" style="260" hidden="1"/>
    <col min="11628" max="11628" width="6.125" style="260" hidden="1"/>
    <col min="11629" max="11629" width="3" style="260" hidden="1"/>
    <col min="11630" max="11869" width="8.625" style="260" hidden="1"/>
    <col min="11870" max="11875" width="14.875" style="260" hidden="1"/>
    <col min="11876" max="11877" width="15.875" style="260" hidden="1"/>
    <col min="11878" max="11883" width="16.125" style="260" hidden="1"/>
    <col min="11884" max="11884" width="6.125" style="260" hidden="1"/>
    <col min="11885" max="11885" width="3" style="260" hidden="1"/>
    <col min="11886" max="12125" width="8.625" style="260" hidden="1"/>
    <col min="12126" max="12131" width="14.875" style="260" hidden="1"/>
    <col min="12132" max="12133" width="15.875" style="260" hidden="1"/>
    <col min="12134" max="12139" width="16.125" style="260" hidden="1"/>
    <col min="12140" max="12140" width="6.125" style="260" hidden="1"/>
    <col min="12141" max="12141" width="3" style="260" hidden="1"/>
    <col min="12142" max="12381" width="8.625" style="260" hidden="1"/>
    <col min="12382" max="12387" width="14.875" style="260" hidden="1"/>
    <col min="12388" max="12389" width="15.875" style="260" hidden="1"/>
    <col min="12390" max="12395" width="16.125" style="260" hidden="1"/>
    <col min="12396" max="12396" width="6.125" style="260" hidden="1"/>
    <col min="12397" max="12397" width="3" style="260" hidden="1"/>
    <col min="12398" max="12637" width="8.625" style="260" hidden="1"/>
    <col min="12638" max="12643" width="14.875" style="260" hidden="1"/>
    <col min="12644" max="12645" width="15.875" style="260" hidden="1"/>
    <col min="12646" max="12651" width="16.125" style="260" hidden="1"/>
    <col min="12652" max="12652" width="6.125" style="260" hidden="1"/>
    <col min="12653" max="12653" width="3" style="260" hidden="1"/>
    <col min="12654" max="12893" width="8.625" style="260" hidden="1"/>
    <col min="12894" max="12899" width="14.875" style="260" hidden="1"/>
    <col min="12900" max="12901" width="15.875" style="260" hidden="1"/>
    <col min="12902" max="12907" width="16.125" style="260" hidden="1"/>
    <col min="12908" max="12908" width="6.125" style="260" hidden="1"/>
    <col min="12909" max="12909" width="3" style="260" hidden="1"/>
    <col min="12910" max="13149" width="8.625" style="260" hidden="1"/>
    <col min="13150" max="13155" width="14.875" style="260" hidden="1"/>
    <col min="13156" max="13157" width="15.875" style="260" hidden="1"/>
    <col min="13158" max="13163" width="16.125" style="260" hidden="1"/>
    <col min="13164" max="13164" width="6.125" style="260" hidden="1"/>
    <col min="13165" max="13165" width="3" style="260" hidden="1"/>
    <col min="13166" max="13405" width="8.625" style="260" hidden="1"/>
    <col min="13406" max="13411" width="14.875" style="260" hidden="1"/>
    <col min="13412" max="13413" width="15.875" style="260" hidden="1"/>
    <col min="13414" max="13419" width="16.125" style="260" hidden="1"/>
    <col min="13420" max="13420" width="6.125" style="260" hidden="1"/>
    <col min="13421" max="13421" width="3" style="260" hidden="1"/>
    <col min="13422" max="13661" width="8.625" style="260" hidden="1"/>
    <col min="13662" max="13667" width="14.875" style="260" hidden="1"/>
    <col min="13668" max="13669" width="15.875" style="260" hidden="1"/>
    <col min="13670" max="13675" width="16.125" style="260" hidden="1"/>
    <col min="13676" max="13676" width="6.125" style="260" hidden="1"/>
    <col min="13677" max="13677" width="3" style="260" hidden="1"/>
    <col min="13678" max="13917" width="8.625" style="260" hidden="1"/>
    <col min="13918" max="13923" width="14.875" style="260" hidden="1"/>
    <col min="13924" max="13925" width="15.875" style="260" hidden="1"/>
    <col min="13926" max="13931" width="16.125" style="260" hidden="1"/>
    <col min="13932" max="13932" width="6.125" style="260" hidden="1"/>
    <col min="13933" max="13933" width="3" style="260" hidden="1"/>
    <col min="13934" max="14173" width="8.625" style="260" hidden="1"/>
    <col min="14174" max="14179" width="14.875" style="260" hidden="1"/>
    <col min="14180" max="14181" width="15.875" style="260" hidden="1"/>
    <col min="14182" max="14187" width="16.125" style="260" hidden="1"/>
    <col min="14188" max="14188" width="6.125" style="260" hidden="1"/>
    <col min="14189" max="14189" width="3" style="260" hidden="1"/>
    <col min="14190" max="14429" width="8.625" style="260" hidden="1"/>
    <col min="14430" max="14435" width="14.875" style="260" hidden="1"/>
    <col min="14436" max="14437" width="15.875" style="260" hidden="1"/>
    <col min="14438" max="14443" width="16.125" style="260" hidden="1"/>
    <col min="14444" max="14444" width="6.125" style="260" hidden="1"/>
    <col min="14445" max="14445" width="3" style="260" hidden="1"/>
    <col min="14446" max="14685" width="8.625" style="260" hidden="1"/>
    <col min="14686" max="14691" width="14.875" style="260" hidden="1"/>
    <col min="14692" max="14693" width="15.875" style="260" hidden="1"/>
    <col min="14694" max="14699" width="16.125" style="260" hidden="1"/>
    <col min="14700" max="14700" width="6.125" style="260" hidden="1"/>
    <col min="14701" max="14701" width="3" style="260" hidden="1"/>
    <col min="14702" max="14941" width="8.625" style="260" hidden="1"/>
    <col min="14942" max="14947" width="14.875" style="260" hidden="1"/>
    <col min="14948" max="14949" width="15.875" style="260" hidden="1"/>
    <col min="14950" max="14955" width="16.125" style="260" hidden="1"/>
    <col min="14956" max="14956" width="6.125" style="260" hidden="1"/>
    <col min="14957" max="14957" width="3" style="260" hidden="1"/>
    <col min="14958" max="15197" width="8.625" style="260" hidden="1"/>
    <col min="15198" max="15203" width="14.875" style="260" hidden="1"/>
    <col min="15204" max="15205" width="15.875" style="260" hidden="1"/>
    <col min="15206" max="15211" width="16.125" style="260" hidden="1"/>
    <col min="15212" max="15212" width="6.125" style="260" hidden="1"/>
    <col min="15213" max="15213" width="3" style="260" hidden="1"/>
    <col min="15214" max="15453" width="8.625" style="260" hidden="1"/>
    <col min="15454" max="15459" width="14.875" style="260" hidden="1"/>
    <col min="15460" max="15461" width="15.875" style="260" hidden="1"/>
    <col min="15462" max="15467" width="16.125" style="260" hidden="1"/>
    <col min="15468" max="15468" width="6.125" style="260" hidden="1"/>
    <col min="15469" max="15469" width="3" style="260" hidden="1"/>
    <col min="15470" max="15709" width="8.625" style="260" hidden="1"/>
    <col min="15710" max="15715" width="14.875" style="260" hidden="1"/>
    <col min="15716" max="15717" width="15.875" style="260" hidden="1"/>
    <col min="15718" max="15723" width="16.125" style="260" hidden="1"/>
    <col min="15724" max="15724" width="6.125" style="260" hidden="1"/>
    <col min="15725" max="15725" width="3" style="260" hidden="1"/>
    <col min="15726" max="15965" width="8.625" style="260" hidden="1"/>
    <col min="15966" max="15971" width="14.875" style="260" hidden="1"/>
    <col min="15972" max="15973" width="15.875" style="260" hidden="1"/>
    <col min="15974" max="15979" width="16.125" style="260" hidden="1"/>
    <col min="15980" max="15980" width="6.125" style="260" hidden="1"/>
    <col min="15981" max="15981" width="3" style="260" hidden="1"/>
    <col min="15982" max="16221" width="8.625" style="260" hidden="1"/>
    <col min="16222" max="16227" width="14.875" style="260" hidden="1"/>
    <col min="16228" max="16229" width="15.875" style="260" hidden="1"/>
    <col min="16230" max="16235" width="16.125" style="260" hidden="1"/>
    <col min="16236" max="16236" width="6.125" style="260" hidden="1"/>
    <col min="16237" max="16237" width="3" style="260" hidden="1"/>
    <col min="16238" max="16384" width="8.625" style="260" hidden="1"/>
  </cols>
  <sheetData>
    <row r="1" spans="1:143" ht="42.75" customHeight="1" x14ac:dyDescent="0.15">
      <c r="A1" s="351"/>
      <c r="B1" s="352"/>
      <c r="DD1" s="260"/>
      <c r="DE1" s="260"/>
    </row>
    <row r="2" spans="1:143"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60"/>
      <c r="DE2" s="260"/>
    </row>
    <row r="3" spans="1:143"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60"/>
      <c r="DE3" s="260"/>
    </row>
    <row r="4" spans="1:143" s="258"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c r="DF4" s="259"/>
      <c r="DG4" s="259"/>
      <c r="DH4" s="259"/>
      <c r="DI4" s="259"/>
      <c r="DJ4" s="259"/>
      <c r="DK4" s="259"/>
      <c r="DL4" s="259"/>
      <c r="DM4" s="259"/>
      <c r="DN4" s="259"/>
      <c r="DO4" s="259"/>
      <c r="DP4" s="259"/>
      <c r="DQ4" s="259"/>
      <c r="DR4" s="259"/>
      <c r="DS4" s="259"/>
      <c r="DT4" s="259"/>
      <c r="DU4" s="259"/>
      <c r="DV4" s="259"/>
      <c r="DW4" s="259"/>
    </row>
    <row r="5" spans="1:143" s="258"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c r="DF5" s="259"/>
      <c r="DG5" s="259"/>
      <c r="DH5" s="259"/>
      <c r="DI5" s="259"/>
      <c r="DJ5" s="259"/>
      <c r="DK5" s="259"/>
      <c r="DL5" s="259"/>
      <c r="DM5" s="259"/>
      <c r="DN5" s="259"/>
      <c r="DO5" s="259"/>
      <c r="DP5" s="259"/>
      <c r="DQ5" s="259"/>
      <c r="DR5" s="259"/>
      <c r="DS5" s="259"/>
      <c r="DT5" s="259"/>
      <c r="DU5" s="259"/>
      <c r="DV5" s="259"/>
      <c r="DW5" s="259"/>
    </row>
    <row r="6" spans="1:143" s="258"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c r="DF6" s="259"/>
      <c r="DG6" s="259"/>
      <c r="DH6" s="259"/>
      <c r="DI6" s="259"/>
      <c r="DJ6" s="259"/>
      <c r="DK6" s="259"/>
      <c r="DL6" s="259"/>
      <c r="DM6" s="259"/>
      <c r="DN6" s="259"/>
      <c r="DO6" s="259"/>
      <c r="DP6" s="259"/>
      <c r="DQ6" s="259"/>
      <c r="DR6" s="259"/>
      <c r="DS6" s="259"/>
      <c r="DT6" s="259"/>
      <c r="DU6" s="259"/>
      <c r="DV6" s="259"/>
      <c r="DW6" s="259"/>
    </row>
    <row r="7" spans="1:143" s="258"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c r="DF7" s="259"/>
      <c r="DG7" s="259"/>
      <c r="DH7" s="259"/>
      <c r="DI7" s="259"/>
      <c r="DJ7" s="259"/>
      <c r="DK7" s="259"/>
      <c r="DL7" s="259"/>
      <c r="DM7" s="259"/>
      <c r="DN7" s="259"/>
      <c r="DO7" s="259"/>
      <c r="DP7" s="259"/>
      <c r="DQ7" s="259"/>
      <c r="DR7" s="259"/>
      <c r="DS7" s="259"/>
      <c r="DT7" s="259"/>
      <c r="DU7" s="259"/>
      <c r="DV7" s="259"/>
      <c r="DW7" s="259"/>
    </row>
    <row r="8" spans="1:143" s="258"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c r="DF8" s="259"/>
      <c r="DG8" s="259"/>
      <c r="DH8" s="259"/>
      <c r="DI8" s="259"/>
      <c r="DJ8" s="259"/>
      <c r="DK8" s="259"/>
      <c r="DL8" s="259"/>
      <c r="DM8" s="259"/>
      <c r="DN8" s="259"/>
      <c r="DO8" s="259"/>
      <c r="DP8" s="259"/>
      <c r="DQ8" s="259"/>
      <c r="DR8" s="259"/>
      <c r="DS8" s="259"/>
      <c r="DT8" s="259"/>
      <c r="DU8" s="259"/>
      <c r="DV8" s="259"/>
      <c r="DW8" s="259"/>
    </row>
    <row r="9" spans="1:143" s="258"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c r="DF9" s="259"/>
      <c r="DG9" s="259"/>
      <c r="DH9" s="259"/>
      <c r="DI9" s="259"/>
      <c r="DJ9" s="259"/>
      <c r="DK9" s="259"/>
      <c r="DL9" s="259"/>
      <c r="DM9" s="259"/>
      <c r="DN9" s="259"/>
      <c r="DO9" s="259"/>
      <c r="DP9" s="259"/>
      <c r="DQ9" s="259"/>
      <c r="DR9" s="259"/>
      <c r="DS9" s="259"/>
      <c r="DT9" s="259"/>
      <c r="DU9" s="259"/>
      <c r="DV9" s="259"/>
      <c r="DW9" s="259"/>
    </row>
    <row r="10" spans="1:143" s="258"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c r="DF10" s="259"/>
      <c r="DG10" s="259"/>
      <c r="DH10" s="259"/>
      <c r="DI10" s="259"/>
      <c r="DJ10" s="259"/>
      <c r="DK10" s="259"/>
      <c r="DL10" s="259"/>
      <c r="DM10" s="259"/>
      <c r="DN10" s="259"/>
      <c r="DO10" s="259"/>
      <c r="DP10" s="259"/>
      <c r="DQ10" s="259"/>
      <c r="DR10" s="259"/>
      <c r="DS10" s="259"/>
      <c r="DT10" s="259"/>
      <c r="DU10" s="259"/>
      <c r="DV10" s="259"/>
      <c r="DW10" s="259"/>
      <c r="EM10" s="258" t="s">
        <v>586</v>
      </c>
    </row>
    <row r="11" spans="1:143" s="258"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c r="DF11" s="259"/>
      <c r="DG11" s="259"/>
      <c r="DH11" s="259"/>
      <c r="DI11" s="259"/>
      <c r="DJ11" s="259"/>
      <c r="DK11" s="259"/>
      <c r="DL11" s="259"/>
      <c r="DM11" s="259"/>
      <c r="DN11" s="259"/>
      <c r="DO11" s="259"/>
      <c r="DP11" s="259"/>
      <c r="DQ11" s="259"/>
      <c r="DR11" s="259"/>
      <c r="DS11" s="259"/>
      <c r="DT11" s="259"/>
      <c r="DU11" s="259"/>
      <c r="DV11" s="259"/>
      <c r="DW11" s="259"/>
    </row>
    <row r="12" spans="1:143" s="258"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c r="DF12" s="259"/>
      <c r="DG12" s="259"/>
      <c r="DH12" s="259"/>
      <c r="DI12" s="259"/>
      <c r="DJ12" s="259"/>
      <c r="DK12" s="259"/>
      <c r="DL12" s="259"/>
      <c r="DM12" s="259"/>
      <c r="DN12" s="259"/>
      <c r="DO12" s="259"/>
      <c r="DP12" s="259"/>
      <c r="DQ12" s="259"/>
      <c r="DR12" s="259"/>
      <c r="DS12" s="259"/>
      <c r="DT12" s="259"/>
      <c r="DU12" s="259"/>
      <c r="DV12" s="259"/>
      <c r="DW12" s="259"/>
      <c r="EM12" s="258" t="s">
        <v>586</v>
      </c>
    </row>
    <row r="13" spans="1:143" s="258"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c r="DF13" s="259"/>
      <c r="DG13" s="259"/>
      <c r="DH13" s="259"/>
      <c r="DI13" s="259"/>
      <c r="DJ13" s="259"/>
      <c r="DK13" s="259"/>
      <c r="DL13" s="259"/>
      <c r="DM13" s="259"/>
      <c r="DN13" s="259"/>
      <c r="DO13" s="259"/>
      <c r="DP13" s="259"/>
      <c r="DQ13" s="259"/>
      <c r="DR13" s="259"/>
      <c r="DS13" s="259"/>
      <c r="DT13" s="259"/>
      <c r="DU13" s="259"/>
      <c r="DV13" s="259"/>
      <c r="DW13" s="259"/>
    </row>
    <row r="14" spans="1:143" s="258"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c r="DF14" s="259"/>
      <c r="DG14" s="259"/>
      <c r="DH14" s="259"/>
      <c r="DI14" s="259"/>
      <c r="DJ14" s="259"/>
      <c r="DK14" s="259"/>
      <c r="DL14" s="259"/>
      <c r="DM14" s="259"/>
      <c r="DN14" s="259"/>
      <c r="DO14" s="259"/>
      <c r="DP14" s="259"/>
      <c r="DQ14" s="259"/>
      <c r="DR14" s="259"/>
      <c r="DS14" s="259"/>
      <c r="DT14" s="259"/>
      <c r="DU14" s="259"/>
      <c r="DV14" s="259"/>
      <c r="DW14" s="259"/>
    </row>
    <row r="15" spans="1:143" s="258" customFormat="1" x14ac:dyDescent="0.15">
      <c r="A15" s="260"/>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c r="DF15" s="259"/>
      <c r="DG15" s="259"/>
      <c r="DH15" s="259"/>
      <c r="DI15" s="259"/>
      <c r="DJ15" s="259"/>
      <c r="DK15" s="259"/>
      <c r="DL15" s="259"/>
      <c r="DM15" s="259"/>
      <c r="DN15" s="259"/>
      <c r="DO15" s="259"/>
      <c r="DP15" s="259"/>
      <c r="DQ15" s="259"/>
      <c r="DR15" s="259"/>
      <c r="DS15" s="259"/>
      <c r="DT15" s="259"/>
      <c r="DU15" s="259"/>
      <c r="DV15" s="259"/>
      <c r="DW15" s="259"/>
    </row>
    <row r="16" spans="1:143" s="258" customFormat="1" x14ac:dyDescent="0.15">
      <c r="A16" s="260"/>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c r="DF16" s="259"/>
      <c r="DG16" s="259"/>
      <c r="DH16" s="259"/>
      <c r="DI16" s="259"/>
      <c r="DJ16" s="259"/>
      <c r="DK16" s="259"/>
      <c r="DL16" s="259"/>
      <c r="DM16" s="259"/>
      <c r="DN16" s="259"/>
      <c r="DO16" s="259"/>
      <c r="DP16" s="259"/>
      <c r="DQ16" s="259"/>
      <c r="DR16" s="259"/>
      <c r="DS16" s="259"/>
      <c r="DT16" s="259"/>
      <c r="DU16" s="259"/>
      <c r="DV16" s="259"/>
      <c r="DW16" s="259"/>
    </row>
    <row r="17" spans="1:351" s="258" customFormat="1" x14ac:dyDescent="0.15">
      <c r="A17" s="260"/>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c r="DF17" s="259"/>
      <c r="DG17" s="259"/>
      <c r="DH17" s="259"/>
      <c r="DI17" s="259"/>
      <c r="DJ17" s="259"/>
      <c r="DK17" s="259"/>
      <c r="DL17" s="259"/>
      <c r="DM17" s="259"/>
      <c r="DN17" s="259"/>
      <c r="DO17" s="259"/>
      <c r="DP17" s="259"/>
      <c r="DQ17" s="259"/>
      <c r="DR17" s="259"/>
      <c r="DS17" s="259"/>
      <c r="DT17" s="259"/>
      <c r="DU17" s="259"/>
      <c r="DV17" s="259"/>
      <c r="DW17" s="259"/>
    </row>
    <row r="18" spans="1:351" s="258" customFormat="1" x14ac:dyDescent="0.15">
      <c r="A18" s="260"/>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259"/>
      <c r="DG18" s="259"/>
      <c r="DH18" s="259"/>
      <c r="DI18" s="259"/>
      <c r="DJ18" s="259"/>
      <c r="DK18" s="259"/>
      <c r="DL18" s="259"/>
      <c r="DM18" s="259"/>
      <c r="DN18" s="259"/>
      <c r="DO18" s="259"/>
      <c r="DP18" s="259"/>
      <c r="DQ18" s="259"/>
      <c r="DR18" s="259"/>
      <c r="DS18" s="259"/>
      <c r="DT18" s="259"/>
      <c r="DU18" s="259"/>
      <c r="DV18" s="259"/>
      <c r="DW18" s="259"/>
    </row>
    <row r="19" spans="1:351" x14ac:dyDescent="0.15">
      <c r="DD19" s="260"/>
      <c r="DE19" s="260"/>
    </row>
    <row r="20" spans="1:351" x14ac:dyDescent="0.15">
      <c r="DD20" s="260"/>
      <c r="DE20" s="260"/>
    </row>
    <row r="21" spans="1:351" ht="17.25" x14ac:dyDescent="0.15">
      <c r="B21" s="354"/>
      <c r="C21" s="262"/>
      <c r="D21" s="262"/>
      <c r="E21" s="262"/>
      <c r="F21" s="262"/>
      <c r="G21" s="262"/>
      <c r="H21" s="262"/>
      <c r="I21" s="262"/>
      <c r="J21" s="262"/>
      <c r="K21" s="262"/>
      <c r="L21" s="262"/>
      <c r="M21" s="262"/>
      <c r="N21" s="355"/>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355"/>
      <c r="AU21" s="262"/>
      <c r="AV21" s="262"/>
      <c r="AW21" s="262"/>
      <c r="AX21" s="262"/>
      <c r="AY21" s="262"/>
      <c r="AZ21" s="262"/>
      <c r="BA21" s="262"/>
      <c r="BB21" s="262"/>
      <c r="BC21" s="262"/>
      <c r="BD21" s="262"/>
      <c r="BE21" s="262"/>
      <c r="BF21" s="355"/>
      <c r="BG21" s="262"/>
      <c r="BH21" s="262"/>
      <c r="BI21" s="262"/>
      <c r="BJ21" s="262"/>
      <c r="BK21" s="262"/>
      <c r="BL21" s="262"/>
      <c r="BM21" s="262"/>
      <c r="BN21" s="262"/>
      <c r="BO21" s="262"/>
      <c r="BP21" s="262"/>
      <c r="BQ21" s="262"/>
      <c r="BR21" s="355"/>
      <c r="BS21" s="262"/>
      <c r="BT21" s="262"/>
      <c r="BU21" s="262"/>
      <c r="BV21" s="262"/>
      <c r="BW21" s="262"/>
      <c r="BX21" s="262"/>
      <c r="BY21" s="262"/>
      <c r="BZ21" s="262"/>
      <c r="CA21" s="262"/>
      <c r="CB21" s="262"/>
      <c r="CC21" s="262"/>
      <c r="CD21" s="355"/>
      <c r="CE21" s="262"/>
      <c r="CF21" s="262"/>
      <c r="CG21" s="262"/>
      <c r="CH21" s="262"/>
      <c r="CI21" s="262"/>
      <c r="CJ21" s="262"/>
      <c r="CK21" s="262"/>
      <c r="CL21" s="262"/>
      <c r="CM21" s="262"/>
      <c r="CN21" s="262"/>
      <c r="CO21" s="262"/>
      <c r="CP21" s="355"/>
      <c r="CQ21" s="262"/>
      <c r="CR21" s="262"/>
      <c r="CS21" s="262"/>
      <c r="CT21" s="262"/>
      <c r="CU21" s="262"/>
      <c r="CV21" s="262"/>
      <c r="CW21" s="262"/>
      <c r="CX21" s="262"/>
      <c r="CY21" s="262"/>
      <c r="CZ21" s="262"/>
      <c r="DA21" s="262"/>
      <c r="DB21" s="355"/>
      <c r="DC21" s="262"/>
      <c r="DD21" s="263"/>
      <c r="DE21" s="260"/>
      <c r="MM21" s="356"/>
    </row>
    <row r="22" spans="1:351" ht="17.25" x14ac:dyDescent="0.15">
      <c r="B22" s="264"/>
      <c r="MM22" s="356"/>
    </row>
    <row r="23" spans="1:351" x14ac:dyDescent="0.15">
      <c r="B23" s="264"/>
    </row>
    <row r="24" spans="1:351" x14ac:dyDescent="0.15">
      <c r="B24" s="264"/>
    </row>
    <row r="25" spans="1:351" x14ac:dyDescent="0.15">
      <c r="B25" s="264"/>
    </row>
    <row r="26" spans="1:351" x14ac:dyDescent="0.15">
      <c r="B26" s="264"/>
    </row>
    <row r="27" spans="1:351" x14ac:dyDescent="0.15">
      <c r="B27" s="264"/>
    </row>
    <row r="28" spans="1:351" x14ac:dyDescent="0.15">
      <c r="B28" s="264"/>
    </row>
    <row r="29" spans="1:351" x14ac:dyDescent="0.15">
      <c r="B29" s="264"/>
    </row>
    <row r="30" spans="1:351" x14ac:dyDescent="0.15">
      <c r="B30" s="264"/>
    </row>
    <row r="31" spans="1:351" x14ac:dyDescent="0.15">
      <c r="B31" s="264"/>
    </row>
    <row r="32" spans="1:351" x14ac:dyDescent="0.15">
      <c r="B32" s="264"/>
    </row>
    <row r="33" spans="2:109" x14ac:dyDescent="0.15">
      <c r="B33" s="264"/>
    </row>
    <row r="34" spans="2:109" x14ac:dyDescent="0.15">
      <c r="B34" s="264"/>
    </row>
    <row r="35" spans="2:109" x14ac:dyDescent="0.15">
      <c r="B35" s="264"/>
    </row>
    <row r="36" spans="2:109" x14ac:dyDescent="0.15">
      <c r="B36" s="264"/>
    </row>
    <row r="37" spans="2:109" x14ac:dyDescent="0.15">
      <c r="B37" s="264"/>
    </row>
    <row r="38" spans="2:109" x14ac:dyDescent="0.15">
      <c r="B38" s="264"/>
    </row>
    <row r="39" spans="2:109" x14ac:dyDescent="0.15">
      <c r="B39" s="345"/>
      <c r="C39" s="316"/>
      <c r="D39" s="316"/>
      <c r="E39" s="316"/>
      <c r="F39" s="316"/>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c r="AF39" s="316"/>
      <c r="AG39" s="316"/>
      <c r="AH39" s="316"/>
      <c r="AI39" s="316"/>
      <c r="AJ39" s="316"/>
      <c r="AK39" s="316"/>
      <c r="AL39" s="316"/>
      <c r="AM39" s="316"/>
      <c r="AN39" s="316"/>
      <c r="AO39" s="316"/>
      <c r="AP39" s="316"/>
      <c r="AQ39" s="316"/>
      <c r="AR39" s="316"/>
      <c r="AS39" s="316"/>
      <c r="AT39" s="316"/>
      <c r="AU39" s="316"/>
      <c r="AV39" s="316"/>
      <c r="AW39" s="316"/>
      <c r="AX39" s="316"/>
      <c r="AY39" s="316"/>
      <c r="AZ39" s="316"/>
      <c r="BA39" s="316"/>
      <c r="BB39" s="316"/>
      <c r="BC39" s="316"/>
      <c r="BD39" s="316"/>
      <c r="BE39" s="316"/>
      <c r="BF39" s="316"/>
      <c r="BG39" s="316"/>
      <c r="BH39" s="316"/>
      <c r="BI39" s="316"/>
      <c r="BJ39" s="316"/>
      <c r="BK39" s="316"/>
      <c r="BL39" s="316"/>
      <c r="BM39" s="316"/>
      <c r="BN39" s="316"/>
      <c r="BO39" s="316"/>
      <c r="BP39" s="316"/>
      <c r="BQ39" s="316"/>
      <c r="BR39" s="316"/>
      <c r="BS39" s="316"/>
      <c r="BT39" s="316"/>
      <c r="BU39" s="316"/>
      <c r="BV39" s="316"/>
      <c r="BW39" s="316"/>
      <c r="BX39" s="316"/>
      <c r="BY39" s="316"/>
      <c r="BZ39" s="316"/>
      <c r="CA39" s="316"/>
      <c r="CB39" s="316"/>
      <c r="CC39" s="316"/>
      <c r="CD39" s="316"/>
      <c r="CE39" s="316"/>
      <c r="CF39" s="316"/>
      <c r="CG39" s="316"/>
      <c r="CH39" s="316"/>
      <c r="CI39" s="316"/>
      <c r="CJ39" s="316"/>
      <c r="CK39" s="316"/>
      <c r="CL39" s="316"/>
      <c r="CM39" s="316"/>
      <c r="CN39" s="316"/>
      <c r="CO39" s="316"/>
      <c r="CP39" s="316"/>
      <c r="CQ39" s="316"/>
      <c r="CR39" s="316"/>
      <c r="CS39" s="316"/>
      <c r="CT39" s="316"/>
      <c r="CU39" s="316"/>
      <c r="CV39" s="316"/>
      <c r="CW39" s="316"/>
      <c r="CX39" s="316"/>
      <c r="CY39" s="316"/>
      <c r="CZ39" s="316"/>
      <c r="DA39" s="316"/>
      <c r="DB39" s="316"/>
      <c r="DC39" s="316"/>
      <c r="DD39" s="346"/>
    </row>
    <row r="40" spans="2:109" x14ac:dyDescent="0.15">
      <c r="B40" s="357"/>
      <c r="DD40" s="357"/>
      <c r="DE40" s="260"/>
    </row>
    <row r="41" spans="2:109" ht="17.25" x14ac:dyDescent="0.15">
      <c r="B41" s="261" t="s">
        <v>587</v>
      </c>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2"/>
      <c r="AT41" s="262"/>
      <c r="AU41" s="262"/>
      <c r="AV41" s="262"/>
      <c r="AW41" s="262"/>
      <c r="AX41" s="262"/>
      <c r="AY41" s="262"/>
      <c r="AZ41" s="262"/>
      <c r="BA41" s="262"/>
      <c r="BB41" s="262"/>
      <c r="BC41" s="262"/>
      <c r="BD41" s="262"/>
      <c r="BE41" s="262"/>
      <c r="BF41" s="262"/>
      <c r="BG41" s="262"/>
      <c r="BH41" s="262"/>
      <c r="BI41" s="262"/>
      <c r="BJ41" s="262"/>
      <c r="BK41" s="262"/>
      <c r="BL41" s="262"/>
      <c r="BM41" s="262"/>
      <c r="BN41" s="262"/>
      <c r="BO41" s="262"/>
      <c r="BP41" s="262"/>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262"/>
      <c r="CM41" s="262"/>
      <c r="CN41" s="262"/>
      <c r="CO41" s="262"/>
      <c r="CP41" s="262"/>
      <c r="CQ41" s="262"/>
      <c r="CR41" s="262"/>
      <c r="CS41" s="262"/>
      <c r="CT41" s="262"/>
      <c r="CU41" s="262"/>
      <c r="CV41" s="262"/>
      <c r="CW41" s="262"/>
      <c r="CX41" s="262"/>
      <c r="CY41" s="262"/>
      <c r="CZ41" s="262"/>
      <c r="DA41" s="262"/>
      <c r="DB41" s="262"/>
      <c r="DC41" s="262"/>
      <c r="DD41" s="263"/>
    </row>
    <row r="42" spans="2:109" x14ac:dyDescent="0.15">
      <c r="B42" s="264"/>
      <c r="G42" s="358"/>
      <c r="I42" s="359"/>
      <c r="J42" s="359"/>
      <c r="K42" s="359"/>
      <c r="AM42" s="358"/>
      <c r="AN42" s="358" t="s">
        <v>588</v>
      </c>
      <c r="AP42" s="359"/>
      <c r="AQ42" s="359"/>
      <c r="AR42" s="359"/>
      <c r="AY42" s="358"/>
      <c r="BA42" s="359"/>
      <c r="BB42" s="359"/>
      <c r="BC42" s="359"/>
      <c r="BK42" s="358"/>
      <c r="BM42" s="359"/>
      <c r="BN42" s="359"/>
      <c r="BO42" s="359"/>
      <c r="BW42" s="358"/>
      <c r="BY42" s="359"/>
      <c r="BZ42" s="359"/>
      <c r="CA42" s="359"/>
      <c r="CI42" s="358"/>
      <c r="CK42" s="359"/>
      <c r="CL42" s="359"/>
      <c r="CM42" s="359"/>
      <c r="CU42" s="358"/>
      <c r="CW42" s="359"/>
      <c r="CX42" s="359"/>
      <c r="CY42" s="359"/>
    </row>
    <row r="43" spans="2:109" ht="13.5" customHeight="1" x14ac:dyDescent="0.15">
      <c r="B43" s="264"/>
      <c r="AN43" s="1223" t="s">
        <v>589</v>
      </c>
      <c r="AO43" s="1224"/>
      <c r="AP43" s="1224"/>
      <c r="AQ43" s="1224"/>
      <c r="AR43" s="1224"/>
      <c r="AS43" s="1224"/>
      <c r="AT43" s="1224"/>
      <c r="AU43" s="1224"/>
      <c r="AV43" s="1224"/>
      <c r="AW43" s="1224"/>
      <c r="AX43" s="1224"/>
      <c r="AY43" s="1224"/>
      <c r="AZ43" s="1224"/>
      <c r="BA43" s="1224"/>
      <c r="BB43" s="1224"/>
      <c r="BC43" s="1224"/>
      <c r="BD43" s="1224"/>
      <c r="BE43" s="1224"/>
      <c r="BF43" s="1224"/>
      <c r="BG43" s="1224"/>
      <c r="BH43" s="1224"/>
      <c r="BI43" s="1224"/>
      <c r="BJ43" s="1224"/>
      <c r="BK43" s="1224"/>
      <c r="BL43" s="1224"/>
      <c r="BM43" s="1224"/>
      <c r="BN43" s="1224"/>
      <c r="BO43" s="1224"/>
      <c r="BP43" s="1224"/>
      <c r="BQ43" s="1224"/>
      <c r="BR43" s="1224"/>
      <c r="BS43" s="1224"/>
      <c r="BT43" s="1224"/>
      <c r="BU43" s="1224"/>
      <c r="BV43" s="1224"/>
      <c r="BW43" s="1224"/>
      <c r="BX43" s="1224"/>
      <c r="BY43" s="1224"/>
      <c r="BZ43" s="1224"/>
      <c r="CA43" s="1224"/>
      <c r="CB43" s="1224"/>
      <c r="CC43" s="1224"/>
      <c r="CD43" s="1224"/>
      <c r="CE43" s="1224"/>
      <c r="CF43" s="1224"/>
      <c r="CG43" s="1224"/>
      <c r="CH43" s="1224"/>
      <c r="CI43" s="1224"/>
      <c r="CJ43" s="1224"/>
      <c r="CK43" s="1224"/>
      <c r="CL43" s="1224"/>
      <c r="CM43" s="1224"/>
      <c r="CN43" s="1224"/>
      <c r="CO43" s="1224"/>
      <c r="CP43" s="1224"/>
      <c r="CQ43" s="1224"/>
      <c r="CR43" s="1224"/>
      <c r="CS43" s="1224"/>
      <c r="CT43" s="1224"/>
      <c r="CU43" s="1224"/>
      <c r="CV43" s="1224"/>
      <c r="CW43" s="1224"/>
      <c r="CX43" s="1224"/>
      <c r="CY43" s="1224"/>
      <c r="CZ43" s="1224"/>
      <c r="DA43" s="1224"/>
      <c r="DB43" s="1224"/>
      <c r="DC43" s="1225"/>
    </row>
    <row r="44" spans="2:109" x14ac:dyDescent="0.15">
      <c r="B44" s="264"/>
      <c r="AN44" s="1226"/>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8"/>
    </row>
    <row r="45" spans="2:109" x14ac:dyDescent="0.15">
      <c r="B45" s="264"/>
      <c r="AN45" s="1226"/>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8"/>
    </row>
    <row r="46" spans="2:109" x14ac:dyDescent="0.15">
      <c r="B46" s="264"/>
      <c r="AN46" s="1226"/>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8"/>
    </row>
    <row r="47" spans="2:109" x14ac:dyDescent="0.15">
      <c r="B47" s="264"/>
      <c r="AN47" s="1229"/>
      <c r="AO47" s="1230"/>
      <c r="AP47" s="1230"/>
      <c r="AQ47" s="1230"/>
      <c r="AR47" s="1230"/>
      <c r="AS47" s="1230"/>
      <c r="AT47" s="1230"/>
      <c r="AU47" s="1230"/>
      <c r="AV47" s="1230"/>
      <c r="AW47" s="1230"/>
      <c r="AX47" s="1230"/>
      <c r="AY47" s="1230"/>
      <c r="AZ47" s="1230"/>
      <c r="BA47" s="1230"/>
      <c r="BB47" s="1230"/>
      <c r="BC47" s="1230"/>
      <c r="BD47" s="1230"/>
      <c r="BE47" s="1230"/>
      <c r="BF47" s="1230"/>
      <c r="BG47" s="1230"/>
      <c r="BH47" s="1230"/>
      <c r="BI47" s="1230"/>
      <c r="BJ47" s="1230"/>
      <c r="BK47" s="1230"/>
      <c r="BL47" s="1230"/>
      <c r="BM47" s="1230"/>
      <c r="BN47" s="1230"/>
      <c r="BO47" s="1230"/>
      <c r="BP47" s="1230"/>
      <c r="BQ47" s="1230"/>
      <c r="BR47" s="1230"/>
      <c r="BS47" s="1230"/>
      <c r="BT47" s="1230"/>
      <c r="BU47" s="1230"/>
      <c r="BV47" s="1230"/>
      <c r="BW47" s="1230"/>
      <c r="BX47" s="1230"/>
      <c r="BY47" s="1230"/>
      <c r="BZ47" s="1230"/>
      <c r="CA47" s="1230"/>
      <c r="CB47" s="1230"/>
      <c r="CC47" s="1230"/>
      <c r="CD47" s="1230"/>
      <c r="CE47" s="1230"/>
      <c r="CF47" s="1230"/>
      <c r="CG47" s="1230"/>
      <c r="CH47" s="1230"/>
      <c r="CI47" s="1230"/>
      <c r="CJ47" s="1230"/>
      <c r="CK47" s="1230"/>
      <c r="CL47" s="1230"/>
      <c r="CM47" s="1230"/>
      <c r="CN47" s="1230"/>
      <c r="CO47" s="1230"/>
      <c r="CP47" s="1230"/>
      <c r="CQ47" s="1230"/>
      <c r="CR47" s="1230"/>
      <c r="CS47" s="1230"/>
      <c r="CT47" s="1230"/>
      <c r="CU47" s="1230"/>
      <c r="CV47" s="1230"/>
      <c r="CW47" s="1230"/>
      <c r="CX47" s="1230"/>
      <c r="CY47" s="1230"/>
      <c r="CZ47" s="1230"/>
      <c r="DA47" s="1230"/>
      <c r="DB47" s="1230"/>
      <c r="DC47" s="1231"/>
    </row>
    <row r="48" spans="2:109" x14ac:dyDescent="0.15">
      <c r="B48" s="264"/>
      <c r="H48" s="360"/>
      <c r="I48" s="360"/>
      <c r="J48" s="360"/>
      <c r="AN48" s="360"/>
      <c r="AO48" s="360"/>
      <c r="AP48" s="360"/>
      <c r="AZ48" s="360"/>
      <c r="BA48" s="360"/>
      <c r="BB48" s="360"/>
      <c r="BL48" s="360"/>
      <c r="BM48" s="360"/>
      <c r="BN48" s="360"/>
      <c r="BX48" s="360"/>
      <c r="BY48" s="360"/>
      <c r="BZ48" s="360"/>
      <c r="CJ48" s="360"/>
      <c r="CK48" s="360"/>
      <c r="CL48" s="360"/>
      <c r="CV48" s="360"/>
      <c r="CW48" s="360"/>
      <c r="CX48" s="360"/>
    </row>
    <row r="49" spans="1:109" x14ac:dyDescent="0.15">
      <c r="B49" s="264"/>
      <c r="AN49" s="260" t="s">
        <v>590</v>
      </c>
    </row>
    <row r="50" spans="1:109" x14ac:dyDescent="0.15">
      <c r="B50" s="264"/>
      <c r="G50" s="1215"/>
      <c r="H50" s="1215"/>
      <c r="I50" s="1215"/>
      <c r="J50" s="1215"/>
      <c r="K50" s="361"/>
      <c r="L50" s="361"/>
      <c r="M50" s="362"/>
      <c r="N50" s="362"/>
      <c r="AN50" s="1233"/>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5"/>
      <c r="BP50" s="1221" t="s">
        <v>552</v>
      </c>
      <c r="BQ50" s="1221"/>
      <c r="BR50" s="1221"/>
      <c r="BS50" s="1221"/>
      <c r="BT50" s="1221"/>
      <c r="BU50" s="1221"/>
      <c r="BV50" s="1221"/>
      <c r="BW50" s="1221"/>
      <c r="BX50" s="1221" t="s">
        <v>553</v>
      </c>
      <c r="BY50" s="1221"/>
      <c r="BZ50" s="1221"/>
      <c r="CA50" s="1221"/>
      <c r="CB50" s="1221"/>
      <c r="CC50" s="1221"/>
      <c r="CD50" s="1221"/>
      <c r="CE50" s="1221"/>
      <c r="CF50" s="1221" t="s">
        <v>554</v>
      </c>
      <c r="CG50" s="1221"/>
      <c r="CH50" s="1221"/>
      <c r="CI50" s="1221"/>
      <c r="CJ50" s="1221"/>
      <c r="CK50" s="1221"/>
      <c r="CL50" s="1221"/>
      <c r="CM50" s="1221"/>
      <c r="CN50" s="1221" t="s">
        <v>555</v>
      </c>
      <c r="CO50" s="1221"/>
      <c r="CP50" s="1221"/>
      <c r="CQ50" s="1221"/>
      <c r="CR50" s="1221"/>
      <c r="CS50" s="1221"/>
      <c r="CT50" s="1221"/>
      <c r="CU50" s="1221"/>
      <c r="CV50" s="1221" t="s">
        <v>556</v>
      </c>
      <c r="CW50" s="1221"/>
      <c r="CX50" s="1221"/>
      <c r="CY50" s="1221"/>
      <c r="CZ50" s="1221"/>
      <c r="DA50" s="1221"/>
      <c r="DB50" s="1221"/>
      <c r="DC50" s="1221"/>
    </row>
    <row r="51" spans="1:109" ht="13.5" customHeight="1" x14ac:dyDescent="0.15">
      <c r="B51" s="264"/>
      <c r="G51" s="1232"/>
      <c r="H51" s="1232"/>
      <c r="I51" s="1236"/>
      <c r="J51" s="1236"/>
      <c r="K51" s="1222"/>
      <c r="L51" s="1222"/>
      <c r="M51" s="1222"/>
      <c r="N51" s="1222"/>
      <c r="AM51" s="360"/>
      <c r="AN51" s="1220" t="s">
        <v>591</v>
      </c>
      <c r="AO51" s="1220"/>
      <c r="AP51" s="1220"/>
      <c r="AQ51" s="1220"/>
      <c r="AR51" s="1220"/>
      <c r="AS51" s="1220"/>
      <c r="AT51" s="1220"/>
      <c r="AU51" s="1220"/>
      <c r="AV51" s="1220"/>
      <c r="AW51" s="1220"/>
      <c r="AX51" s="1220"/>
      <c r="AY51" s="1220"/>
      <c r="AZ51" s="1220"/>
      <c r="BA51" s="1220"/>
      <c r="BB51" s="1220" t="s">
        <v>592</v>
      </c>
      <c r="BC51" s="1220"/>
      <c r="BD51" s="1220"/>
      <c r="BE51" s="1220"/>
      <c r="BF51" s="1220"/>
      <c r="BG51" s="1220"/>
      <c r="BH51" s="1220"/>
      <c r="BI51" s="1220"/>
      <c r="BJ51" s="1220"/>
      <c r="BK51" s="1220"/>
      <c r="BL51" s="1220"/>
      <c r="BM51" s="1220"/>
      <c r="BN51" s="1220"/>
      <c r="BO51" s="1220"/>
      <c r="BP51" s="1217">
        <v>116.3</v>
      </c>
      <c r="BQ51" s="1217"/>
      <c r="BR51" s="1217"/>
      <c r="BS51" s="1217"/>
      <c r="BT51" s="1217"/>
      <c r="BU51" s="1217"/>
      <c r="BV51" s="1217"/>
      <c r="BW51" s="1217"/>
      <c r="BX51" s="1217">
        <v>95.9</v>
      </c>
      <c r="BY51" s="1217"/>
      <c r="BZ51" s="1217"/>
      <c r="CA51" s="1217"/>
      <c r="CB51" s="1217"/>
      <c r="CC51" s="1217"/>
      <c r="CD51" s="1217"/>
      <c r="CE51" s="1217"/>
      <c r="CF51" s="1217">
        <v>73</v>
      </c>
      <c r="CG51" s="1217"/>
      <c r="CH51" s="1217"/>
      <c r="CI51" s="1217"/>
      <c r="CJ51" s="1217"/>
      <c r="CK51" s="1217"/>
      <c r="CL51" s="1217"/>
      <c r="CM51" s="1217"/>
      <c r="CN51" s="1217">
        <v>60.3</v>
      </c>
      <c r="CO51" s="1217"/>
      <c r="CP51" s="1217"/>
      <c r="CQ51" s="1217"/>
      <c r="CR51" s="1217"/>
      <c r="CS51" s="1217"/>
      <c r="CT51" s="1217"/>
      <c r="CU51" s="1217"/>
      <c r="CV51" s="1217">
        <v>47</v>
      </c>
      <c r="CW51" s="1217"/>
      <c r="CX51" s="1217"/>
      <c r="CY51" s="1217"/>
      <c r="CZ51" s="1217"/>
      <c r="DA51" s="1217"/>
      <c r="DB51" s="1217"/>
      <c r="DC51" s="1217"/>
    </row>
    <row r="52" spans="1:109" x14ac:dyDescent="0.15">
      <c r="B52" s="264"/>
      <c r="G52" s="1232"/>
      <c r="H52" s="1232"/>
      <c r="I52" s="1236"/>
      <c r="J52" s="1236"/>
      <c r="K52" s="1222"/>
      <c r="L52" s="1222"/>
      <c r="M52" s="1222"/>
      <c r="N52" s="1222"/>
      <c r="AM52" s="360"/>
      <c r="AN52" s="1220"/>
      <c r="AO52" s="1220"/>
      <c r="AP52" s="1220"/>
      <c r="AQ52" s="1220"/>
      <c r="AR52" s="1220"/>
      <c r="AS52" s="1220"/>
      <c r="AT52" s="1220"/>
      <c r="AU52" s="1220"/>
      <c r="AV52" s="1220"/>
      <c r="AW52" s="1220"/>
      <c r="AX52" s="1220"/>
      <c r="AY52" s="1220"/>
      <c r="AZ52" s="1220"/>
      <c r="BA52" s="1220"/>
      <c r="BB52" s="1220"/>
      <c r="BC52" s="1220"/>
      <c r="BD52" s="1220"/>
      <c r="BE52" s="1220"/>
      <c r="BF52" s="1220"/>
      <c r="BG52" s="1220"/>
      <c r="BH52" s="1220"/>
      <c r="BI52" s="1220"/>
      <c r="BJ52" s="1220"/>
      <c r="BK52" s="1220"/>
      <c r="BL52" s="1220"/>
      <c r="BM52" s="1220"/>
      <c r="BN52" s="1220"/>
      <c r="BO52" s="1220"/>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1217"/>
      <c r="CT52" s="1217"/>
      <c r="CU52" s="1217"/>
      <c r="CV52" s="1217"/>
      <c r="CW52" s="1217"/>
      <c r="CX52" s="1217"/>
      <c r="CY52" s="1217"/>
      <c r="CZ52" s="1217"/>
      <c r="DA52" s="1217"/>
      <c r="DB52" s="1217"/>
      <c r="DC52" s="1217"/>
    </row>
    <row r="53" spans="1:109" x14ac:dyDescent="0.15">
      <c r="A53" s="359"/>
      <c r="B53" s="264"/>
      <c r="G53" s="1232"/>
      <c r="H53" s="1232"/>
      <c r="I53" s="1215"/>
      <c r="J53" s="1215"/>
      <c r="K53" s="1222"/>
      <c r="L53" s="1222"/>
      <c r="M53" s="1222"/>
      <c r="N53" s="1222"/>
      <c r="AM53" s="360"/>
      <c r="AN53" s="1220"/>
      <c r="AO53" s="1220"/>
      <c r="AP53" s="1220"/>
      <c r="AQ53" s="1220"/>
      <c r="AR53" s="1220"/>
      <c r="AS53" s="1220"/>
      <c r="AT53" s="1220"/>
      <c r="AU53" s="1220"/>
      <c r="AV53" s="1220"/>
      <c r="AW53" s="1220"/>
      <c r="AX53" s="1220"/>
      <c r="AY53" s="1220"/>
      <c r="AZ53" s="1220"/>
      <c r="BA53" s="1220"/>
      <c r="BB53" s="1220" t="s">
        <v>593</v>
      </c>
      <c r="BC53" s="1220"/>
      <c r="BD53" s="1220"/>
      <c r="BE53" s="1220"/>
      <c r="BF53" s="1220"/>
      <c r="BG53" s="1220"/>
      <c r="BH53" s="1220"/>
      <c r="BI53" s="1220"/>
      <c r="BJ53" s="1220"/>
      <c r="BK53" s="1220"/>
      <c r="BL53" s="1220"/>
      <c r="BM53" s="1220"/>
      <c r="BN53" s="1220"/>
      <c r="BO53" s="1220"/>
      <c r="BP53" s="1217">
        <v>64</v>
      </c>
      <c r="BQ53" s="1217"/>
      <c r="BR53" s="1217"/>
      <c r="BS53" s="1217"/>
      <c r="BT53" s="1217"/>
      <c r="BU53" s="1217"/>
      <c r="BV53" s="1217"/>
      <c r="BW53" s="1217"/>
      <c r="BX53" s="1217">
        <v>66.400000000000006</v>
      </c>
      <c r="BY53" s="1217"/>
      <c r="BZ53" s="1217"/>
      <c r="CA53" s="1217"/>
      <c r="CB53" s="1217"/>
      <c r="CC53" s="1217"/>
      <c r="CD53" s="1217"/>
      <c r="CE53" s="1217"/>
      <c r="CF53" s="1217">
        <v>68.099999999999994</v>
      </c>
      <c r="CG53" s="1217"/>
      <c r="CH53" s="1217"/>
      <c r="CI53" s="1217"/>
      <c r="CJ53" s="1217"/>
      <c r="CK53" s="1217"/>
      <c r="CL53" s="1217"/>
      <c r="CM53" s="1217"/>
      <c r="CN53" s="1217">
        <v>66.3</v>
      </c>
      <c r="CO53" s="1217"/>
      <c r="CP53" s="1217"/>
      <c r="CQ53" s="1217"/>
      <c r="CR53" s="1217"/>
      <c r="CS53" s="1217"/>
      <c r="CT53" s="1217"/>
      <c r="CU53" s="1217"/>
      <c r="CV53" s="1217">
        <v>61.9</v>
      </c>
      <c r="CW53" s="1217"/>
      <c r="CX53" s="1217"/>
      <c r="CY53" s="1217"/>
      <c r="CZ53" s="1217"/>
      <c r="DA53" s="1217"/>
      <c r="DB53" s="1217"/>
      <c r="DC53" s="1217"/>
    </row>
    <row r="54" spans="1:109" x14ac:dyDescent="0.15">
      <c r="A54" s="359"/>
      <c r="B54" s="264"/>
      <c r="G54" s="1232"/>
      <c r="H54" s="1232"/>
      <c r="I54" s="1215"/>
      <c r="J54" s="1215"/>
      <c r="K54" s="1222"/>
      <c r="L54" s="1222"/>
      <c r="M54" s="1222"/>
      <c r="N54" s="1222"/>
      <c r="AM54" s="360"/>
      <c r="AN54" s="1220"/>
      <c r="AO54" s="1220"/>
      <c r="AP54" s="1220"/>
      <c r="AQ54" s="1220"/>
      <c r="AR54" s="1220"/>
      <c r="AS54" s="1220"/>
      <c r="AT54" s="1220"/>
      <c r="AU54" s="1220"/>
      <c r="AV54" s="1220"/>
      <c r="AW54" s="1220"/>
      <c r="AX54" s="1220"/>
      <c r="AY54" s="1220"/>
      <c r="AZ54" s="1220"/>
      <c r="BA54" s="1220"/>
      <c r="BB54" s="1220"/>
      <c r="BC54" s="1220"/>
      <c r="BD54" s="1220"/>
      <c r="BE54" s="1220"/>
      <c r="BF54" s="1220"/>
      <c r="BG54" s="1220"/>
      <c r="BH54" s="1220"/>
      <c r="BI54" s="1220"/>
      <c r="BJ54" s="1220"/>
      <c r="BK54" s="1220"/>
      <c r="BL54" s="1220"/>
      <c r="BM54" s="1220"/>
      <c r="BN54" s="1220"/>
      <c r="BO54" s="1220"/>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1217"/>
      <c r="CT54" s="1217"/>
      <c r="CU54" s="1217"/>
      <c r="CV54" s="1217"/>
      <c r="CW54" s="1217"/>
      <c r="CX54" s="1217"/>
      <c r="CY54" s="1217"/>
      <c r="CZ54" s="1217"/>
      <c r="DA54" s="1217"/>
      <c r="DB54" s="1217"/>
      <c r="DC54" s="1217"/>
    </row>
    <row r="55" spans="1:109" x14ac:dyDescent="0.15">
      <c r="A55" s="359"/>
      <c r="B55" s="264"/>
      <c r="G55" s="1215"/>
      <c r="H55" s="1215"/>
      <c r="I55" s="1215"/>
      <c r="J55" s="1215"/>
      <c r="K55" s="1222"/>
      <c r="L55" s="1222"/>
      <c r="M55" s="1222"/>
      <c r="N55" s="1222"/>
      <c r="AN55" s="1221" t="s">
        <v>594</v>
      </c>
      <c r="AO55" s="1221"/>
      <c r="AP55" s="1221"/>
      <c r="AQ55" s="1221"/>
      <c r="AR55" s="1221"/>
      <c r="AS55" s="1221"/>
      <c r="AT55" s="1221"/>
      <c r="AU55" s="1221"/>
      <c r="AV55" s="1221"/>
      <c r="AW55" s="1221"/>
      <c r="AX55" s="1221"/>
      <c r="AY55" s="1221"/>
      <c r="AZ55" s="1221"/>
      <c r="BA55" s="1221"/>
      <c r="BB55" s="1220" t="s">
        <v>592</v>
      </c>
      <c r="BC55" s="1220"/>
      <c r="BD55" s="1220"/>
      <c r="BE55" s="1220"/>
      <c r="BF55" s="1220"/>
      <c r="BG55" s="1220"/>
      <c r="BH55" s="1220"/>
      <c r="BI55" s="1220"/>
      <c r="BJ55" s="1220"/>
      <c r="BK55" s="1220"/>
      <c r="BL55" s="1220"/>
      <c r="BM55" s="1220"/>
      <c r="BN55" s="1220"/>
      <c r="BO55" s="1220"/>
      <c r="BP55" s="1217">
        <v>44.9</v>
      </c>
      <c r="BQ55" s="1217"/>
      <c r="BR55" s="1217"/>
      <c r="BS55" s="1217"/>
      <c r="BT55" s="1217"/>
      <c r="BU55" s="1217"/>
      <c r="BV55" s="1217"/>
      <c r="BW55" s="1217"/>
      <c r="BX55" s="1217">
        <v>44.9</v>
      </c>
      <c r="BY55" s="1217"/>
      <c r="BZ55" s="1217"/>
      <c r="CA55" s="1217"/>
      <c r="CB55" s="1217"/>
      <c r="CC55" s="1217"/>
      <c r="CD55" s="1217"/>
      <c r="CE55" s="1217"/>
      <c r="CF55" s="1217">
        <v>40.799999999999997</v>
      </c>
      <c r="CG55" s="1217"/>
      <c r="CH55" s="1217"/>
      <c r="CI55" s="1217"/>
      <c r="CJ55" s="1217"/>
      <c r="CK55" s="1217"/>
      <c r="CL55" s="1217"/>
      <c r="CM55" s="1217"/>
      <c r="CN55" s="1217">
        <v>38.5</v>
      </c>
      <c r="CO55" s="1217"/>
      <c r="CP55" s="1217"/>
      <c r="CQ55" s="1217"/>
      <c r="CR55" s="1217"/>
      <c r="CS55" s="1217"/>
      <c r="CT55" s="1217"/>
      <c r="CU55" s="1217"/>
      <c r="CV55" s="1217">
        <v>35.5</v>
      </c>
      <c r="CW55" s="1217"/>
      <c r="CX55" s="1217"/>
      <c r="CY55" s="1217"/>
      <c r="CZ55" s="1217"/>
      <c r="DA55" s="1217"/>
      <c r="DB55" s="1217"/>
      <c r="DC55" s="1217"/>
    </row>
    <row r="56" spans="1:109" x14ac:dyDescent="0.15">
      <c r="A56" s="359"/>
      <c r="B56" s="264"/>
      <c r="G56" s="1215"/>
      <c r="H56" s="1215"/>
      <c r="I56" s="1215"/>
      <c r="J56" s="1215"/>
      <c r="K56" s="1222"/>
      <c r="L56" s="1222"/>
      <c r="M56" s="1222"/>
      <c r="N56" s="1222"/>
      <c r="AN56" s="1221"/>
      <c r="AO56" s="1221"/>
      <c r="AP56" s="1221"/>
      <c r="AQ56" s="1221"/>
      <c r="AR56" s="1221"/>
      <c r="AS56" s="1221"/>
      <c r="AT56" s="1221"/>
      <c r="AU56" s="1221"/>
      <c r="AV56" s="1221"/>
      <c r="AW56" s="1221"/>
      <c r="AX56" s="1221"/>
      <c r="AY56" s="1221"/>
      <c r="AZ56" s="1221"/>
      <c r="BA56" s="1221"/>
      <c r="BB56" s="1220"/>
      <c r="BC56" s="1220"/>
      <c r="BD56" s="1220"/>
      <c r="BE56" s="1220"/>
      <c r="BF56" s="1220"/>
      <c r="BG56" s="1220"/>
      <c r="BH56" s="1220"/>
      <c r="BI56" s="1220"/>
      <c r="BJ56" s="1220"/>
      <c r="BK56" s="1220"/>
      <c r="BL56" s="1220"/>
      <c r="BM56" s="1220"/>
      <c r="BN56" s="1220"/>
      <c r="BO56" s="1220"/>
      <c r="BP56" s="1217"/>
      <c r="BQ56" s="1217"/>
      <c r="BR56" s="1217"/>
      <c r="BS56" s="1217"/>
      <c r="BT56" s="1217"/>
      <c r="BU56" s="1217"/>
      <c r="BV56" s="1217"/>
      <c r="BW56" s="1217"/>
      <c r="BX56" s="1217"/>
      <c r="BY56" s="1217"/>
      <c r="BZ56" s="1217"/>
      <c r="CA56" s="1217"/>
      <c r="CB56" s="1217"/>
      <c r="CC56" s="1217"/>
      <c r="CD56" s="1217"/>
      <c r="CE56" s="1217"/>
      <c r="CF56" s="1217"/>
      <c r="CG56" s="1217"/>
      <c r="CH56" s="1217"/>
      <c r="CI56" s="1217"/>
      <c r="CJ56" s="1217"/>
      <c r="CK56" s="1217"/>
      <c r="CL56" s="1217"/>
      <c r="CM56" s="1217"/>
      <c r="CN56" s="1217"/>
      <c r="CO56" s="1217"/>
      <c r="CP56" s="1217"/>
      <c r="CQ56" s="1217"/>
      <c r="CR56" s="1217"/>
      <c r="CS56" s="1217"/>
      <c r="CT56" s="1217"/>
      <c r="CU56" s="1217"/>
      <c r="CV56" s="1217"/>
      <c r="CW56" s="1217"/>
      <c r="CX56" s="1217"/>
      <c r="CY56" s="1217"/>
      <c r="CZ56" s="1217"/>
      <c r="DA56" s="1217"/>
      <c r="DB56" s="1217"/>
      <c r="DC56" s="1217"/>
    </row>
    <row r="57" spans="1:109" s="359" customFormat="1" x14ac:dyDescent="0.15">
      <c r="B57" s="363"/>
      <c r="G57" s="1215"/>
      <c r="H57" s="1215"/>
      <c r="I57" s="1218"/>
      <c r="J57" s="1218"/>
      <c r="K57" s="1222"/>
      <c r="L57" s="1222"/>
      <c r="M57" s="1222"/>
      <c r="N57" s="1222"/>
      <c r="AM57" s="260"/>
      <c r="AN57" s="1221"/>
      <c r="AO57" s="1221"/>
      <c r="AP57" s="1221"/>
      <c r="AQ57" s="1221"/>
      <c r="AR57" s="1221"/>
      <c r="AS57" s="1221"/>
      <c r="AT57" s="1221"/>
      <c r="AU57" s="1221"/>
      <c r="AV57" s="1221"/>
      <c r="AW57" s="1221"/>
      <c r="AX57" s="1221"/>
      <c r="AY57" s="1221"/>
      <c r="AZ57" s="1221"/>
      <c r="BA57" s="1221"/>
      <c r="BB57" s="1220" t="s">
        <v>593</v>
      </c>
      <c r="BC57" s="1220"/>
      <c r="BD57" s="1220"/>
      <c r="BE57" s="1220"/>
      <c r="BF57" s="1220"/>
      <c r="BG57" s="1220"/>
      <c r="BH57" s="1220"/>
      <c r="BI57" s="1220"/>
      <c r="BJ57" s="1220"/>
      <c r="BK57" s="1220"/>
      <c r="BL57" s="1220"/>
      <c r="BM57" s="1220"/>
      <c r="BN57" s="1220"/>
      <c r="BO57" s="1220"/>
      <c r="BP57" s="1217">
        <v>61.9</v>
      </c>
      <c r="BQ57" s="1217"/>
      <c r="BR57" s="1217"/>
      <c r="BS57" s="1217"/>
      <c r="BT57" s="1217"/>
      <c r="BU57" s="1217"/>
      <c r="BV57" s="1217"/>
      <c r="BW57" s="1217"/>
      <c r="BX57" s="1217">
        <v>62.6</v>
      </c>
      <c r="BY57" s="1217"/>
      <c r="BZ57" s="1217"/>
      <c r="CA57" s="1217"/>
      <c r="CB57" s="1217"/>
      <c r="CC57" s="1217"/>
      <c r="CD57" s="1217"/>
      <c r="CE57" s="1217"/>
      <c r="CF57" s="1217">
        <v>63.5</v>
      </c>
      <c r="CG57" s="1217"/>
      <c r="CH57" s="1217"/>
      <c r="CI57" s="1217"/>
      <c r="CJ57" s="1217"/>
      <c r="CK57" s="1217"/>
      <c r="CL57" s="1217"/>
      <c r="CM57" s="1217"/>
      <c r="CN57" s="1217">
        <v>66</v>
      </c>
      <c r="CO57" s="1217"/>
      <c r="CP57" s="1217"/>
      <c r="CQ57" s="1217"/>
      <c r="CR57" s="1217"/>
      <c r="CS57" s="1217"/>
      <c r="CT57" s="1217"/>
      <c r="CU57" s="1217"/>
      <c r="CV57" s="1217">
        <v>66.3</v>
      </c>
      <c r="CW57" s="1217"/>
      <c r="CX57" s="1217"/>
      <c r="CY57" s="1217"/>
      <c r="CZ57" s="1217"/>
      <c r="DA57" s="1217"/>
      <c r="DB57" s="1217"/>
      <c r="DC57" s="1217"/>
      <c r="DD57" s="364"/>
      <c r="DE57" s="363"/>
    </row>
    <row r="58" spans="1:109" s="359" customFormat="1" x14ac:dyDescent="0.15">
      <c r="A58" s="260"/>
      <c r="B58" s="363"/>
      <c r="G58" s="1215"/>
      <c r="H58" s="1215"/>
      <c r="I58" s="1218"/>
      <c r="J58" s="1218"/>
      <c r="K58" s="1222"/>
      <c r="L58" s="1222"/>
      <c r="M58" s="1222"/>
      <c r="N58" s="1222"/>
      <c r="AM58" s="260"/>
      <c r="AN58" s="1221"/>
      <c r="AO58" s="1221"/>
      <c r="AP58" s="1221"/>
      <c r="AQ58" s="1221"/>
      <c r="AR58" s="1221"/>
      <c r="AS58" s="1221"/>
      <c r="AT58" s="1221"/>
      <c r="AU58" s="1221"/>
      <c r="AV58" s="1221"/>
      <c r="AW58" s="1221"/>
      <c r="AX58" s="1221"/>
      <c r="AY58" s="1221"/>
      <c r="AZ58" s="1221"/>
      <c r="BA58" s="1221"/>
      <c r="BB58" s="1220"/>
      <c r="BC58" s="1220"/>
      <c r="BD58" s="1220"/>
      <c r="BE58" s="1220"/>
      <c r="BF58" s="1220"/>
      <c r="BG58" s="1220"/>
      <c r="BH58" s="1220"/>
      <c r="BI58" s="1220"/>
      <c r="BJ58" s="1220"/>
      <c r="BK58" s="1220"/>
      <c r="BL58" s="1220"/>
      <c r="BM58" s="1220"/>
      <c r="BN58" s="1220"/>
      <c r="BO58" s="1220"/>
      <c r="BP58" s="1217"/>
      <c r="BQ58" s="1217"/>
      <c r="BR58" s="1217"/>
      <c r="BS58" s="1217"/>
      <c r="BT58" s="1217"/>
      <c r="BU58" s="1217"/>
      <c r="BV58" s="1217"/>
      <c r="BW58" s="1217"/>
      <c r="BX58" s="1217"/>
      <c r="BY58" s="1217"/>
      <c r="BZ58" s="1217"/>
      <c r="CA58" s="1217"/>
      <c r="CB58" s="1217"/>
      <c r="CC58" s="1217"/>
      <c r="CD58" s="1217"/>
      <c r="CE58" s="1217"/>
      <c r="CF58" s="1217"/>
      <c r="CG58" s="1217"/>
      <c r="CH58" s="1217"/>
      <c r="CI58" s="1217"/>
      <c r="CJ58" s="1217"/>
      <c r="CK58" s="1217"/>
      <c r="CL58" s="1217"/>
      <c r="CM58" s="1217"/>
      <c r="CN58" s="1217"/>
      <c r="CO58" s="1217"/>
      <c r="CP58" s="1217"/>
      <c r="CQ58" s="1217"/>
      <c r="CR58" s="1217"/>
      <c r="CS58" s="1217"/>
      <c r="CT58" s="1217"/>
      <c r="CU58" s="1217"/>
      <c r="CV58" s="1217"/>
      <c r="CW58" s="1217"/>
      <c r="CX58" s="1217"/>
      <c r="CY58" s="1217"/>
      <c r="CZ58" s="1217"/>
      <c r="DA58" s="1217"/>
      <c r="DB58" s="1217"/>
      <c r="DC58" s="1217"/>
      <c r="DD58" s="364"/>
      <c r="DE58" s="363"/>
    </row>
    <row r="59" spans="1:109" s="359" customFormat="1" x14ac:dyDescent="0.15">
      <c r="A59" s="260"/>
      <c r="B59" s="363"/>
      <c r="K59" s="365"/>
      <c r="L59" s="365"/>
      <c r="M59" s="365"/>
      <c r="N59" s="365"/>
      <c r="AQ59" s="365"/>
      <c r="AR59" s="365"/>
      <c r="AS59" s="365"/>
      <c r="AT59" s="365"/>
      <c r="BC59" s="365"/>
      <c r="BD59" s="365"/>
      <c r="BE59" s="365"/>
      <c r="BF59" s="365"/>
      <c r="BO59" s="365"/>
      <c r="BP59" s="365"/>
      <c r="BQ59" s="365"/>
      <c r="BR59" s="365"/>
      <c r="CA59" s="365"/>
      <c r="CB59" s="365"/>
      <c r="CC59" s="365"/>
      <c r="CD59" s="365"/>
      <c r="CM59" s="365"/>
      <c r="CN59" s="365"/>
      <c r="CO59" s="365"/>
      <c r="CP59" s="365"/>
      <c r="CY59" s="365"/>
      <c r="CZ59" s="365"/>
      <c r="DA59" s="365"/>
      <c r="DB59" s="365"/>
      <c r="DC59" s="365"/>
      <c r="DD59" s="364"/>
      <c r="DE59" s="363"/>
    </row>
    <row r="60" spans="1:109" s="359" customFormat="1" x14ac:dyDescent="0.15">
      <c r="A60" s="260"/>
      <c r="B60" s="363"/>
      <c r="K60" s="365"/>
      <c r="L60" s="365"/>
      <c r="M60" s="365"/>
      <c r="N60" s="365"/>
      <c r="AQ60" s="365"/>
      <c r="AR60" s="365"/>
      <c r="AS60" s="365"/>
      <c r="AT60" s="365"/>
      <c r="BC60" s="365"/>
      <c r="BD60" s="365"/>
      <c r="BE60" s="365"/>
      <c r="BF60" s="365"/>
      <c r="BO60" s="365"/>
      <c r="BP60" s="365"/>
      <c r="BQ60" s="365"/>
      <c r="BR60" s="365"/>
      <c r="CA60" s="365"/>
      <c r="CB60" s="365"/>
      <c r="CC60" s="365"/>
      <c r="CD60" s="365"/>
      <c r="CM60" s="365"/>
      <c r="CN60" s="365"/>
      <c r="CO60" s="365"/>
      <c r="CP60" s="365"/>
      <c r="CY60" s="365"/>
      <c r="CZ60" s="365"/>
      <c r="DA60" s="365"/>
      <c r="DB60" s="365"/>
      <c r="DC60" s="365"/>
      <c r="DD60" s="364"/>
      <c r="DE60" s="363"/>
    </row>
    <row r="61" spans="1:109" s="359" customFormat="1" x14ac:dyDescent="0.15">
      <c r="A61" s="260"/>
      <c r="B61" s="366"/>
      <c r="C61" s="367"/>
      <c r="D61" s="367"/>
      <c r="E61" s="367"/>
      <c r="F61" s="367"/>
      <c r="G61" s="367"/>
      <c r="H61" s="367"/>
      <c r="I61" s="367"/>
      <c r="J61" s="367"/>
      <c r="K61" s="367"/>
      <c r="L61" s="367"/>
      <c r="M61" s="368"/>
      <c r="N61" s="368"/>
      <c r="O61" s="367"/>
      <c r="P61" s="367"/>
      <c r="Q61" s="367"/>
      <c r="R61" s="367"/>
      <c r="S61" s="367"/>
      <c r="T61" s="367"/>
      <c r="U61" s="367"/>
      <c r="V61" s="367"/>
      <c r="W61" s="367"/>
      <c r="X61" s="367"/>
      <c r="Y61" s="367"/>
      <c r="Z61" s="367"/>
      <c r="AA61" s="367"/>
      <c r="AB61" s="367"/>
      <c r="AC61" s="367"/>
      <c r="AD61" s="367"/>
      <c r="AE61" s="367"/>
      <c r="AF61" s="367"/>
      <c r="AG61" s="367"/>
      <c r="AH61" s="367"/>
      <c r="AI61" s="367"/>
      <c r="AJ61" s="367"/>
      <c r="AK61" s="367"/>
      <c r="AL61" s="367"/>
      <c r="AM61" s="367"/>
      <c r="AN61" s="367"/>
      <c r="AO61" s="367"/>
      <c r="AP61" s="367"/>
      <c r="AQ61" s="367"/>
      <c r="AR61" s="367"/>
      <c r="AS61" s="368"/>
      <c r="AT61" s="368"/>
      <c r="AU61" s="367"/>
      <c r="AV61" s="367"/>
      <c r="AW61" s="367"/>
      <c r="AX61" s="367"/>
      <c r="AY61" s="367"/>
      <c r="AZ61" s="367"/>
      <c r="BA61" s="367"/>
      <c r="BB61" s="367"/>
      <c r="BC61" s="367"/>
      <c r="BD61" s="367"/>
      <c r="BE61" s="368"/>
      <c r="BF61" s="368"/>
      <c r="BG61" s="367"/>
      <c r="BH61" s="367"/>
      <c r="BI61" s="367"/>
      <c r="BJ61" s="367"/>
      <c r="BK61" s="367"/>
      <c r="BL61" s="367"/>
      <c r="BM61" s="367"/>
      <c r="BN61" s="367"/>
      <c r="BO61" s="367"/>
      <c r="BP61" s="367"/>
      <c r="BQ61" s="368"/>
      <c r="BR61" s="368"/>
      <c r="BS61" s="367"/>
      <c r="BT61" s="367"/>
      <c r="BU61" s="367"/>
      <c r="BV61" s="367"/>
      <c r="BW61" s="367"/>
      <c r="BX61" s="367"/>
      <c r="BY61" s="367"/>
      <c r="BZ61" s="367"/>
      <c r="CA61" s="367"/>
      <c r="CB61" s="367"/>
      <c r="CC61" s="368"/>
      <c r="CD61" s="368"/>
      <c r="CE61" s="367"/>
      <c r="CF61" s="367"/>
      <c r="CG61" s="367"/>
      <c r="CH61" s="367"/>
      <c r="CI61" s="367"/>
      <c r="CJ61" s="367"/>
      <c r="CK61" s="367"/>
      <c r="CL61" s="367"/>
      <c r="CM61" s="367"/>
      <c r="CN61" s="367"/>
      <c r="CO61" s="368"/>
      <c r="CP61" s="368"/>
      <c r="CQ61" s="367"/>
      <c r="CR61" s="367"/>
      <c r="CS61" s="367"/>
      <c r="CT61" s="367"/>
      <c r="CU61" s="367"/>
      <c r="CV61" s="367"/>
      <c r="CW61" s="367"/>
      <c r="CX61" s="367"/>
      <c r="CY61" s="367"/>
      <c r="CZ61" s="367"/>
      <c r="DA61" s="368"/>
      <c r="DB61" s="368"/>
      <c r="DC61" s="368"/>
      <c r="DD61" s="369"/>
      <c r="DE61" s="363"/>
    </row>
    <row r="62" spans="1:109" x14ac:dyDescent="0.15">
      <c r="B62" s="357"/>
      <c r="C62" s="357"/>
      <c r="D62" s="357"/>
      <c r="E62" s="357"/>
      <c r="F62" s="357"/>
      <c r="G62" s="357"/>
      <c r="H62" s="357"/>
      <c r="I62" s="357"/>
      <c r="J62" s="357"/>
      <c r="K62" s="357"/>
      <c r="L62" s="357"/>
      <c r="M62" s="357"/>
      <c r="N62" s="357"/>
      <c r="O62" s="357"/>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260"/>
    </row>
    <row r="63" spans="1:109" ht="17.25" x14ac:dyDescent="0.15">
      <c r="B63" s="317" t="s">
        <v>595</v>
      </c>
    </row>
    <row r="64" spans="1:109" x14ac:dyDescent="0.15">
      <c r="B64" s="264"/>
      <c r="G64" s="358"/>
      <c r="I64" s="370"/>
      <c r="J64" s="370"/>
      <c r="K64" s="370"/>
      <c r="L64" s="370"/>
      <c r="M64" s="370"/>
      <c r="N64" s="371"/>
      <c r="AM64" s="358"/>
      <c r="AN64" s="358" t="s">
        <v>588</v>
      </c>
      <c r="AP64" s="359"/>
      <c r="AQ64" s="359"/>
      <c r="AR64" s="359"/>
      <c r="AY64" s="358"/>
      <c r="BA64" s="359"/>
      <c r="BB64" s="359"/>
      <c r="BC64" s="359"/>
      <c r="BK64" s="358"/>
      <c r="BM64" s="359"/>
      <c r="BN64" s="359"/>
      <c r="BO64" s="359"/>
      <c r="BW64" s="358"/>
      <c r="BY64" s="359"/>
      <c r="BZ64" s="359"/>
      <c r="CA64" s="359"/>
      <c r="CI64" s="358"/>
      <c r="CK64" s="359"/>
      <c r="CL64" s="359"/>
      <c r="CM64" s="359"/>
      <c r="CU64" s="358"/>
      <c r="CW64" s="359"/>
      <c r="CX64" s="359"/>
      <c r="CY64" s="359"/>
    </row>
    <row r="65" spans="2:107" x14ac:dyDescent="0.15">
      <c r="B65" s="264"/>
      <c r="AN65" s="1223" t="s">
        <v>596</v>
      </c>
      <c r="AO65" s="1224"/>
      <c r="AP65" s="1224"/>
      <c r="AQ65" s="1224"/>
      <c r="AR65" s="1224"/>
      <c r="AS65" s="1224"/>
      <c r="AT65" s="1224"/>
      <c r="AU65" s="1224"/>
      <c r="AV65" s="1224"/>
      <c r="AW65" s="1224"/>
      <c r="AX65" s="1224"/>
      <c r="AY65" s="1224"/>
      <c r="AZ65" s="1224"/>
      <c r="BA65" s="1224"/>
      <c r="BB65" s="1224"/>
      <c r="BC65" s="1224"/>
      <c r="BD65" s="1224"/>
      <c r="BE65" s="1224"/>
      <c r="BF65" s="1224"/>
      <c r="BG65" s="1224"/>
      <c r="BH65" s="1224"/>
      <c r="BI65" s="1224"/>
      <c r="BJ65" s="1224"/>
      <c r="BK65" s="1224"/>
      <c r="BL65" s="1224"/>
      <c r="BM65" s="1224"/>
      <c r="BN65" s="1224"/>
      <c r="BO65" s="1224"/>
      <c r="BP65" s="1224"/>
      <c r="BQ65" s="1224"/>
      <c r="BR65" s="1224"/>
      <c r="BS65" s="1224"/>
      <c r="BT65" s="1224"/>
      <c r="BU65" s="1224"/>
      <c r="BV65" s="1224"/>
      <c r="BW65" s="1224"/>
      <c r="BX65" s="1224"/>
      <c r="BY65" s="1224"/>
      <c r="BZ65" s="1224"/>
      <c r="CA65" s="1224"/>
      <c r="CB65" s="1224"/>
      <c r="CC65" s="1224"/>
      <c r="CD65" s="1224"/>
      <c r="CE65" s="1224"/>
      <c r="CF65" s="1224"/>
      <c r="CG65" s="1224"/>
      <c r="CH65" s="1224"/>
      <c r="CI65" s="1224"/>
      <c r="CJ65" s="1224"/>
      <c r="CK65" s="1224"/>
      <c r="CL65" s="1224"/>
      <c r="CM65" s="1224"/>
      <c r="CN65" s="1224"/>
      <c r="CO65" s="1224"/>
      <c r="CP65" s="1224"/>
      <c r="CQ65" s="1224"/>
      <c r="CR65" s="1224"/>
      <c r="CS65" s="1224"/>
      <c r="CT65" s="1224"/>
      <c r="CU65" s="1224"/>
      <c r="CV65" s="1224"/>
      <c r="CW65" s="1224"/>
      <c r="CX65" s="1224"/>
      <c r="CY65" s="1224"/>
      <c r="CZ65" s="1224"/>
      <c r="DA65" s="1224"/>
      <c r="DB65" s="1224"/>
      <c r="DC65" s="1225"/>
    </row>
    <row r="66" spans="2:107" x14ac:dyDescent="0.15">
      <c r="B66" s="264"/>
      <c r="AN66" s="1226"/>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8"/>
    </row>
    <row r="67" spans="2:107" x14ac:dyDescent="0.15">
      <c r="B67" s="264"/>
      <c r="AN67" s="1226"/>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8"/>
    </row>
    <row r="68" spans="2:107" x14ac:dyDescent="0.15">
      <c r="B68" s="264"/>
      <c r="AN68" s="1226"/>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8"/>
    </row>
    <row r="69" spans="2:107" x14ac:dyDescent="0.15">
      <c r="B69" s="264"/>
      <c r="AN69" s="1229"/>
      <c r="AO69" s="1230"/>
      <c r="AP69" s="1230"/>
      <c r="AQ69" s="1230"/>
      <c r="AR69" s="1230"/>
      <c r="AS69" s="1230"/>
      <c r="AT69" s="1230"/>
      <c r="AU69" s="1230"/>
      <c r="AV69" s="1230"/>
      <c r="AW69" s="1230"/>
      <c r="AX69" s="1230"/>
      <c r="AY69" s="1230"/>
      <c r="AZ69" s="1230"/>
      <c r="BA69" s="1230"/>
      <c r="BB69" s="1230"/>
      <c r="BC69" s="1230"/>
      <c r="BD69" s="1230"/>
      <c r="BE69" s="1230"/>
      <c r="BF69" s="1230"/>
      <c r="BG69" s="1230"/>
      <c r="BH69" s="1230"/>
      <c r="BI69" s="1230"/>
      <c r="BJ69" s="1230"/>
      <c r="BK69" s="1230"/>
      <c r="BL69" s="1230"/>
      <c r="BM69" s="1230"/>
      <c r="BN69" s="1230"/>
      <c r="BO69" s="1230"/>
      <c r="BP69" s="1230"/>
      <c r="BQ69" s="1230"/>
      <c r="BR69" s="1230"/>
      <c r="BS69" s="1230"/>
      <c r="BT69" s="1230"/>
      <c r="BU69" s="1230"/>
      <c r="BV69" s="1230"/>
      <c r="BW69" s="1230"/>
      <c r="BX69" s="1230"/>
      <c r="BY69" s="1230"/>
      <c r="BZ69" s="1230"/>
      <c r="CA69" s="1230"/>
      <c r="CB69" s="1230"/>
      <c r="CC69" s="1230"/>
      <c r="CD69" s="1230"/>
      <c r="CE69" s="1230"/>
      <c r="CF69" s="1230"/>
      <c r="CG69" s="1230"/>
      <c r="CH69" s="1230"/>
      <c r="CI69" s="1230"/>
      <c r="CJ69" s="1230"/>
      <c r="CK69" s="1230"/>
      <c r="CL69" s="1230"/>
      <c r="CM69" s="1230"/>
      <c r="CN69" s="1230"/>
      <c r="CO69" s="1230"/>
      <c r="CP69" s="1230"/>
      <c r="CQ69" s="1230"/>
      <c r="CR69" s="1230"/>
      <c r="CS69" s="1230"/>
      <c r="CT69" s="1230"/>
      <c r="CU69" s="1230"/>
      <c r="CV69" s="1230"/>
      <c r="CW69" s="1230"/>
      <c r="CX69" s="1230"/>
      <c r="CY69" s="1230"/>
      <c r="CZ69" s="1230"/>
      <c r="DA69" s="1230"/>
      <c r="DB69" s="1230"/>
      <c r="DC69" s="1231"/>
    </row>
    <row r="70" spans="2:107" x14ac:dyDescent="0.15">
      <c r="B70" s="264"/>
      <c r="H70" s="372"/>
      <c r="I70" s="372"/>
      <c r="J70" s="373"/>
      <c r="K70" s="373"/>
      <c r="L70" s="374"/>
      <c r="M70" s="373"/>
      <c r="N70" s="374"/>
      <c r="AN70" s="360"/>
      <c r="AO70" s="360"/>
      <c r="AP70" s="360"/>
      <c r="AZ70" s="360"/>
      <c r="BA70" s="360"/>
      <c r="BB70" s="360"/>
      <c r="BL70" s="360"/>
      <c r="BM70" s="360"/>
      <c r="BN70" s="360"/>
      <c r="BX70" s="360"/>
      <c r="BY70" s="360"/>
      <c r="BZ70" s="360"/>
      <c r="CJ70" s="360"/>
      <c r="CK70" s="360"/>
      <c r="CL70" s="360"/>
      <c r="CV70" s="360"/>
      <c r="CW70" s="360"/>
      <c r="CX70" s="360"/>
    </row>
    <row r="71" spans="2:107" x14ac:dyDescent="0.15">
      <c r="B71" s="264"/>
      <c r="G71" s="375"/>
      <c r="I71" s="376"/>
      <c r="J71" s="373"/>
      <c r="K71" s="373"/>
      <c r="L71" s="374"/>
      <c r="M71" s="373"/>
      <c r="N71" s="374"/>
      <c r="AM71" s="375"/>
      <c r="AN71" s="260" t="s">
        <v>590</v>
      </c>
    </row>
    <row r="72" spans="2:107" x14ac:dyDescent="0.15">
      <c r="B72" s="264"/>
      <c r="G72" s="1215"/>
      <c r="H72" s="1215"/>
      <c r="I72" s="1215"/>
      <c r="J72" s="1215"/>
      <c r="K72" s="361"/>
      <c r="L72" s="361"/>
      <c r="M72" s="362"/>
      <c r="N72" s="362"/>
      <c r="AN72" s="1233"/>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5"/>
      <c r="BP72" s="1221" t="s">
        <v>552</v>
      </c>
      <c r="BQ72" s="1221"/>
      <c r="BR72" s="1221"/>
      <c r="BS72" s="1221"/>
      <c r="BT72" s="1221"/>
      <c r="BU72" s="1221"/>
      <c r="BV72" s="1221"/>
      <c r="BW72" s="1221"/>
      <c r="BX72" s="1221" t="s">
        <v>553</v>
      </c>
      <c r="BY72" s="1221"/>
      <c r="BZ72" s="1221"/>
      <c r="CA72" s="1221"/>
      <c r="CB72" s="1221"/>
      <c r="CC72" s="1221"/>
      <c r="CD72" s="1221"/>
      <c r="CE72" s="1221"/>
      <c r="CF72" s="1221" t="s">
        <v>554</v>
      </c>
      <c r="CG72" s="1221"/>
      <c r="CH72" s="1221"/>
      <c r="CI72" s="1221"/>
      <c r="CJ72" s="1221"/>
      <c r="CK72" s="1221"/>
      <c r="CL72" s="1221"/>
      <c r="CM72" s="1221"/>
      <c r="CN72" s="1221" t="s">
        <v>555</v>
      </c>
      <c r="CO72" s="1221"/>
      <c r="CP72" s="1221"/>
      <c r="CQ72" s="1221"/>
      <c r="CR72" s="1221"/>
      <c r="CS72" s="1221"/>
      <c r="CT72" s="1221"/>
      <c r="CU72" s="1221"/>
      <c r="CV72" s="1221" t="s">
        <v>556</v>
      </c>
      <c r="CW72" s="1221"/>
      <c r="CX72" s="1221"/>
      <c r="CY72" s="1221"/>
      <c r="CZ72" s="1221"/>
      <c r="DA72" s="1221"/>
      <c r="DB72" s="1221"/>
      <c r="DC72" s="1221"/>
    </row>
    <row r="73" spans="2:107" x14ac:dyDescent="0.15">
      <c r="B73" s="264"/>
      <c r="G73" s="1232"/>
      <c r="H73" s="1232"/>
      <c r="I73" s="1232"/>
      <c r="J73" s="1232"/>
      <c r="K73" s="1216"/>
      <c r="L73" s="1216"/>
      <c r="M73" s="1216"/>
      <c r="N73" s="1216"/>
      <c r="AM73" s="360"/>
      <c r="AN73" s="1220" t="s">
        <v>591</v>
      </c>
      <c r="AO73" s="1220"/>
      <c r="AP73" s="1220"/>
      <c r="AQ73" s="1220"/>
      <c r="AR73" s="1220"/>
      <c r="AS73" s="1220"/>
      <c r="AT73" s="1220"/>
      <c r="AU73" s="1220"/>
      <c r="AV73" s="1220"/>
      <c r="AW73" s="1220"/>
      <c r="AX73" s="1220"/>
      <c r="AY73" s="1220"/>
      <c r="AZ73" s="1220"/>
      <c r="BA73" s="1220"/>
      <c r="BB73" s="1220" t="s">
        <v>592</v>
      </c>
      <c r="BC73" s="1220"/>
      <c r="BD73" s="1220"/>
      <c r="BE73" s="1220"/>
      <c r="BF73" s="1220"/>
      <c r="BG73" s="1220"/>
      <c r="BH73" s="1220"/>
      <c r="BI73" s="1220"/>
      <c r="BJ73" s="1220"/>
      <c r="BK73" s="1220"/>
      <c r="BL73" s="1220"/>
      <c r="BM73" s="1220"/>
      <c r="BN73" s="1220"/>
      <c r="BO73" s="1220"/>
      <c r="BP73" s="1217">
        <v>116.3</v>
      </c>
      <c r="BQ73" s="1217"/>
      <c r="BR73" s="1217"/>
      <c r="BS73" s="1217"/>
      <c r="BT73" s="1217"/>
      <c r="BU73" s="1217"/>
      <c r="BV73" s="1217"/>
      <c r="BW73" s="1217"/>
      <c r="BX73" s="1217">
        <v>95.9</v>
      </c>
      <c r="BY73" s="1217"/>
      <c r="BZ73" s="1217"/>
      <c r="CA73" s="1217"/>
      <c r="CB73" s="1217"/>
      <c r="CC73" s="1217"/>
      <c r="CD73" s="1217"/>
      <c r="CE73" s="1217"/>
      <c r="CF73" s="1217">
        <v>73</v>
      </c>
      <c r="CG73" s="1217"/>
      <c r="CH73" s="1217"/>
      <c r="CI73" s="1217"/>
      <c r="CJ73" s="1217"/>
      <c r="CK73" s="1217"/>
      <c r="CL73" s="1217"/>
      <c r="CM73" s="1217"/>
      <c r="CN73" s="1217">
        <v>60.3</v>
      </c>
      <c r="CO73" s="1217"/>
      <c r="CP73" s="1217"/>
      <c r="CQ73" s="1217"/>
      <c r="CR73" s="1217"/>
      <c r="CS73" s="1217"/>
      <c r="CT73" s="1217"/>
      <c r="CU73" s="1217"/>
      <c r="CV73" s="1217">
        <v>47</v>
      </c>
      <c r="CW73" s="1217"/>
      <c r="CX73" s="1217"/>
      <c r="CY73" s="1217"/>
      <c r="CZ73" s="1217"/>
      <c r="DA73" s="1217"/>
      <c r="DB73" s="1217"/>
      <c r="DC73" s="1217"/>
    </row>
    <row r="74" spans="2:107" x14ac:dyDescent="0.15">
      <c r="B74" s="264"/>
      <c r="G74" s="1232"/>
      <c r="H74" s="1232"/>
      <c r="I74" s="1232"/>
      <c r="J74" s="1232"/>
      <c r="K74" s="1216"/>
      <c r="L74" s="1216"/>
      <c r="M74" s="1216"/>
      <c r="N74" s="1216"/>
      <c r="AM74" s="360"/>
      <c r="AN74" s="1220"/>
      <c r="AO74" s="1220"/>
      <c r="AP74" s="1220"/>
      <c r="AQ74" s="1220"/>
      <c r="AR74" s="1220"/>
      <c r="AS74" s="1220"/>
      <c r="AT74" s="1220"/>
      <c r="AU74" s="1220"/>
      <c r="AV74" s="1220"/>
      <c r="AW74" s="1220"/>
      <c r="AX74" s="1220"/>
      <c r="AY74" s="1220"/>
      <c r="AZ74" s="1220"/>
      <c r="BA74" s="1220"/>
      <c r="BB74" s="1220"/>
      <c r="BC74" s="1220"/>
      <c r="BD74" s="1220"/>
      <c r="BE74" s="1220"/>
      <c r="BF74" s="1220"/>
      <c r="BG74" s="1220"/>
      <c r="BH74" s="1220"/>
      <c r="BI74" s="1220"/>
      <c r="BJ74" s="1220"/>
      <c r="BK74" s="1220"/>
      <c r="BL74" s="1220"/>
      <c r="BM74" s="1220"/>
      <c r="BN74" s="1220"/>
      <c r="BO74" s="1220"/>
      <c r="BP74" s="1217"/>
      <c r="BQ74" s="1217"/>
      <c r="BR74" s="1217"/>
      <c r="BS74" s="1217"/>
      <c r="BT74" s="1217"/>
      <c r="BU74" s="1217"/>
      <c r="BV74" s="1217"/>
      <c r="BW74" s="1217"/>
      <c r="BX74" s="1217"/>
      <c r="BY74" s="1217"/>
      <c r="BZ74" s="1217"/>
      <c r="CA74" s="1217"/>
      <c r="CB74" s="1217"/>
      <c r="CC74" s="1217"/>
      <c r="CD74" s="1217"/>
      <c r="CE74" s="1217"/>
      <c r="CF74" s="1217"/>
      <c r="CG74" s="1217"/>
      <c r="CH74" s="1217"/>
      <c r="CI74" s="1217"/>
      <c r="CJ74" s="1217"/>
      <c r="CK74" s="1217"/>
      <c r="CL74" s="1217"/>
      <c r="CM74" s="1217"/>
      <c r="CN74" s="1217"/>
      <c r="CO74" s="1217"/>
      <c r="CP74" s="1217"/>
      <c r="CQ74" s="1217"/>
      <c r="CR74" s="1217"/>
      <c r="CS74" s="1217"/>
      <c r="CT74" s="1217"/>
      <c r="CU74" s="1217"/>
      <c r="CV74" s="1217"/>
      <c r="CW74" s="1217"/>
      <c r="CX74" s="1217"/>
      <c r="CY74" s="1217"/>
      <c r="CZ74" s="1217"/>
      <c r="DA74" s="1217"/>
      <c r="DB74" s="1217"/>
      <c r="DC74" s="1217"/>
    </row>
    <row r="75" spans="2:107" x14ac:dyDescent="0.15">
      <c r="B75" s="264"/>
      <c r="G75" s="1232"/>
      <c r="H75" s="1232"/>
      <c r="I75" s="1215"/>
      <c r="J75" s="1215"/>
      <c r="K75" s="1222"/>
      <c r="L75" s="1222"/>
      <c r="M75" s="1222"/>
      <c r="N75" s="1222"/>
      <c r="AM75" s="360"/>
      <c r="AN75" s="1220"/>
      <c r="AO75" s="1220"/>
      <c r="AP75" s="1220"/>
      <c r="AQ75" s="1220"/>
      <c r="AR75" s="1220"/>
      <c r="AS75" s="1220"/>
      <c r="AT75" s="1220"/>
      <c r="AU75" s="1220"/>
      <c r="AV75" s="1220"/>
      <c r="AW75" s="1220"/>
      <c r="AX75" s="1220"/>
      <c r="AY75" s="1220"/>
      <c r="AZ75" s="1220"/>
      <c r="BA75" s="1220"/>
      <c r="BB75" s="1220" t="s">
        <v>597</v>
      </c>
      <c r="BC75" s="1220"/>
      <c r="BD75" s="1220"/>
      <c r="BE75" s="1220"/>
      <c r="BF75" s="1220"/>
      <c r="BG75" s="1220"/>
      <c r="BH75" s="1220"/>
      <c r="BI75" s="1220"/>
      <c r="BJ75" s="1220"/>
      <c r="BK75" s="1220"/>
      <c r="BL75" s="1220"/>
      <c r="BM75" s="1220"/>
      <c r="BN75" s="1220"/>
      <c r="BO75" s="1220"/>
      <c r="BP75" s="1217">
        <v>15</v>
      </c>
      <c r="BQ75" s="1217"/>
      <c r="BR75" s="1217"/>
      <c r="BS75" s="1217"/>
      <c r="BT75" s="1217"/>
      <c r="BU75" s="1217"/>
      <c r="BV75" s="1217"/>
      <c r="BW75" s="1217"/>
      <c r="BX75" s="1217">
        <v>13.2</v>
      </c>
      <c r="BY75" s="1217"/>
      <c r="BZ75" s="1217"/>
      <c r="CA75" s="1217"/>
      <c r="CB75" s="1217"/>
      <c r="CC75" s="1217"/>
      <c r="CD75" s="1217"/>
      <c r="CE75" s="1217"/>
      <c r="CF75" s="1217">
        <v>10.7</v>
      </c>
      <c r="CG75" s="1217"/>
      <c r="CH75" s="1217"/>
      <c r="CI75" s="1217"/>
      <c r="CJ75" s="1217"/>
      <c r="CK75" s="1217"/>
      <c r="CL75" s="1217"/>
      <c r="CM75" s="1217"/>
      <c r="CN75" s="1217">
        <v>9.1</v>
      </c>
      <c r="CO75" s="1217"/>
      <c r="CP75" s="1217"/>
      <c r="CQ75" s="1217"/>
      <c r="CR75" s="1217"/>
      <c r="CS75" s="1217"/>
      <c r="CT75" s="1217"/>
      <c r="CU75" s="1217"/>
      <c r="CV75" s="1217">
        <v>7.6</v>
      </c>
      <c r="CW75" s="1217"/>
      <c r="CX75" s="1217"/>
      <c r="CY75" s="1217"/>
      <c r="CZ75" s="1217"/>
      <c r="DA75" s="1217"/>
      <c r="DB75" s="1217"/>
      <c r="DC75" s="1217"/>
    </row>
    <row r="76" spans="2:107" x14ac:dyDescent="0.15">
      <c r="B76" s="264"/>
      <c r="G76" s="1232"/>
      <c r="H76" s="1232"/>
      <c r="I76" s="1215"/>
      <c r="J76" s="1215"/>
      <c r="K76" s="1222"/>
      <c r="L76" s="1222"/>
      <c r="M76" s="1222"/>
      <c r="N76" s="1222"/>
      <c r="AM76" s="360"/>
      <c r="AN76" s="1220"/>
      <c r="AO76" s="1220"/>
      <c r="AP76" s="1220"/>
      <c r="AQ76" s="1220"/>
      <c r="AR76" s="1220"/>
      <c r="AS76" s="1220"/>
      <c r="AT76" s="1220"/>
      <c r="AU76" s="1220"/>
      <c r="AV76" s="1220"/>
      <c r="AW76" s="1220"/>
      <c r="AX76" s="1220"/>
      <c r="AY76" s="1220"/>
      <c r="AZ76" s="1220"/>
      <c r="BA76" s="1220"/>
      <c r="BB76" s="1220"/>
      <c r="BC76" s="1220"/>
      <c r="BD76" s="1220"/>
      <c r="BE76" s="1220"/>
      <c r="BF76" s="1220"/>
      <c r="BG76" s="1220"/>
      <c r="BH76" s="1220"/>
      <c r="BI76" s="1220"/>
      <c r="BJ76" s="1220"/>
      <c r="BK76" s="1220"/>
      <c r="BL76" s="1220"/>
      <c r="BM76" s="1220"/>
      <c r="BN76" s="1220"/>
      <c r="BO76" s="1220"/>
      <c r="BP76" s="1217"/>
      <c r="BQ76" s="1217"/>
      <c r="BR76" s="1217"/>
      <c r="BS76" s="1217"/>
      <c r="BT76" s="1217"/>
      <c r="BU76" s="1217"/>
      <c r="BV76" s="1217"/>
      <c r="BW76" s="1217"/>
      <c r="BX76" s="1217"/>
      <c r="BY76" s="1217"/>
      <c r="BZ76" s="1217"/>
      <c r="CA76" s="1217"/>
      <c r="CB76" s="1217"/>
      <c r="CC76" s="1217"/>
      <c r="CD76" s="1217"/>
      <c r="CE76" s="1217"/>
      <c r="CF76" s="1217"/>
      <c r="CG76" s="1217"/>
      <c r="CH76" s="1217"/>
      <c r="CI76" s="1217"/>
      <c r="CJ76" s="1217"/>
      <c r="CK76" s="1217"/>
      <c r="CL76" s="1217"/>
      <c r="CM76" s="1217"/>
      <c r="CN76" s="1217"/>
      <c r="CO76" s="1217"/>
      <c r="CP76" s="1217"/>
      <c r="CQ76" s="1217"/>
      <c r="CR76" s="1217"/>
      <c r="CS76" s="1217"/>
      <c r="CT76" s="1217"/>
      <c r="CU76" s="1217"/>
      <c r="CV76" s="1217"/>
      <c r="CW76" s="1217"/>
      <c r="CX76" s="1217"/>
      <c r="CY76" s="1217"/>
      <c r="CZ76" s="1217"/>
      <c r="DA76" s="1217"/>
      <c r="DB76" s="1217"/>
      <c r="DC76" s="1217"/>
    </row>
    <row r="77" spans="2:107" x14ac:dyDescent="0.15">
      <c r="B77" s="264"/>
      <c r="G77" s="1215"/>
      <c r="H77" s="1215"/>
      <c r="I77" s="1215"/>
      <c r="J77" s="1215"/>
      <c r="K77" s="1216"/>
      <c r="L77" s="1216"/>
      <c r="M77" s="1216"/>
      <c r="N77" s="1216"/>
      <c r="AN77" s="1221" t="s">
        <v>594</v>
      </c>
      <c r="AO77" s="1221"/>
      <c r="AP77" s="1221"/>
      <c r="AQ77" s="1221"/>
      <c r="AR77" s="1221"/>
      <c r="AS77" s="1221"/>
      <c r="AT77" s="1221"/>
      <c r="AU77" s="1221"/>
      <c r="AV77" s="1221"/>
      <c r="AW77" s="1221"/>
      <c r="AX77" s="1221"/>
      <c r="AY77" s="1221"/>
      <c r="AZ77" s="1221"/>
      <c r="BA77" s="1221"/>
      <c r="BB77" s="1220" t="s">
        <v>592</v>
      </c>
      <c r="BC77" s="1220"/>
      <c r="BD77" s="1220"/>
      <c r="BE77" s="1220"/>
      <c r="BF77" s="1220"/>
      <c r="BG77" s="1220"/>
      <c r="BH77" s="1220"/>
      <c r="BI77" s="1220"/>
      <c r="BJ77" s="1220"/>
      <c r="BK77" s="1220"/>
      <c r="BL77" s="1220"/>
      <c r="BM77" s="1220"/>
      <c r="BN77" s="1220"/>
      <c r="BO77" s="1220"/>
      <c r="BP77" s="1217">
        <v>44.9</v>
      </c>
      <c r="BQ77" s="1217"/>
      <c r="BR77" s="1217"/>
      <c r="BS77" s="1217"/>
      <c r="BT77" s="1217"/>
      <c r="BU77" s="1217"/>
      <c r="BV77" s="1217"/>
      <c r="BW77" s="1217"/>
      <c r="BX77" s="1217">
        <v>44.9</v>
      </c>
      <c r="BY77" s="1217"/>
      <c r="BZ77" s="1217"/>
      <c r="CA77" s="1217"/>
      <c r="CB77" s="1217"/>
      <c r="CC77" s="1217"/>
      <c r="CD77" s="1217"/>
      <c r="CE77" s="1217"/>
      <c r="CF77" s="1217">
        <v>40.799999999999997</v>
      </c>
      <c r="CG77" s="1217"/>
      <c r="CH77" s="1217"/>
      <c r="CI77" s="1217"/>
      <c r="CJ77" s="1217"/>
      <c r="CK77" s="1217"/>
      <c r="CL77" s="1217"/>
      <c r="CM77" s="1217"/>
      <c r="CN77" s="1217">
        <v>38.5</v>
      </c>
      <c r="CO77" s="1217"/>
      <c r="CP77" s="1217"/>
      <c r="CQ77" s="1217"/>
      <c r="CR77" s="1217"/>
      <c r="CS77" s="1217"/>
      <c r="CT77" s="1217"/>
      <c r="CU77" s="1217"/>
      <c r="CV77" s="1217">
        <v>35.5</v>
      </c>
      <c r="CW77" s="1217"/>
      <c r="CX77" s="1217"/>
      <c r="CY77" s="1217"/>
      <c r="CZ77" s="1217"/>
      <c r="DA77" s="1217"/>
      <c r="DB77" s="1217"/>
      <c r="DC77" s="1217"/>
    </row>
    <row r="78" spans="2:107" x14ac:dyDescent="0.15">
      <c r="B78" s="264"/>
      <c r="G78" s="1215"/>
      <c r="H78" s="1215"/>
      <c r="I78" s="1215"/>
      <c r="J78" s="1215"/>
      <c r="K78" s="1216"/>
      <c r="L78" s="1216"/>
      <c r="M78" s="1216"/>
      <c r="N78" s="1216"/>
      <c r="AN78" s="1221"/>
      <c r="AO78" s="1221"/>
      <c r="AP78" s="1221"/>
      <c r="AQ78" s="1221"/>
      <c r="AR78" s="1221"/>
      <c r="AS78" s="1221"/>
      <c r="AT78" s="1221"/>
      <c r="AU78" s="1221"/>
      <c r="AV78" s="1221"/>
      <c r="AW78" s="1221"/>
      <c r="AX78" s="1221"/>
      <c r="AY78" s="1221"/>
      <c r="AZ78" s="1221"/>
      <c r="BA78" s="1221"/>
      <c r="BB78" s="1220"/>
      <c r="BC78" s="1220"/>
      <c r="BD78" s="1220"/>
      <c r="BE78" s="1220"/>
      <c r="BF78" s="1220"/>
      <c r="BG78" s="1220"/>
      <c r="BH78" s="1220"/>
      <c r="BI78" s="1220"/>
      <c r="BJ78" s="1220"/>
      <c r="BK78" s="1220"/>
      <c r="BL78" s="1220"/>
      <c r="BM78" s="1220"/>
      <c r="BN78" s="1220"/>
      <c r="BO78" s="1220"/>
      <c r="BP78" s="1217"/>
      <c r="BQ78" s="1217"/>
      <c r="BR78" s="1217"/>
      <c r="BS78" s="1217"/>
      <c r="BT78" s="1217"/>
      <c r="BU78" s="1217"/>
      <c r="BV78" s="1217"/>
      <c r="BW78" s="1217"/>
      <c r="BX78" s="1217"/>
      <c r="BY78" s="1217"/>
      <c r="BZ78" s="1217"/>
      <c r="CA78" s="1217"/>
      <c r="CB78" s="1217"/>
      <c r="CC78" s="1217"/>
      <c r="CD78" s="1217"/>
      <c r="CE78" s="1217"/>
      <c r="CF78" s="1217"/>
      <c r="CG78" s="1217"/>
      <c r="CH78" s="1217"/>
      <c r="CI78" s="1217"/>
      <c r="CJ78" s="1217"/>
      <c r="CK78" s="1217"/>
      <c r="CL78" s="1217"/>
      <c r="CM78" s="1217"/>
      <c r="CN78" s="1217"/>
      <c r="CO78" s="1217"/>
      <c r="CP78" s="1217"/>
      <c r="CQ78" s="1217"/>
      <c r="CR78" s="1217"/>
      <c r="CS78" s="1217"/>
      <c r="CT78" s="1217"/>
      <c r="CU78" s="1217"/>
      <c r="CV78" s="1217"/>
      <c r="CW78" s="1217"/>
      <c r="CX78" s="1217"/>
      <c r="CY78" s="1217"/>
      <c r="CZ78" s="1217"/>
      <c r="DA78" s="1217"/>
      <c r="DB78" s="1217"/>
      <c r="DC78" s="1217"/>
    </row>
    <row r="79" spans="2:107" x14ac:dyDescent="0.15">
      <c r="B79" s="264"/>
      <c r="G79" s="1215"/>
      <c r="H79" s="1215"/>
      <c r="I79" s="1218"/>
      <c r="J79" s="1218"/>
      <c r="K79" s="1219"/>
      <c r="L79" s="1219"/>
      <c r="M79" s="1219"/>
      <c r="N79" s="1219"/>
      <c r="AN79" s="1221"/>
      <c r="AO79" s="1221"/>
      <c r="AP79" s="1221"/>
      <c r="AQ79" s="1221"/>
      <c r="AR79" s="1221"/>
      <c r="AS79" s="1221"/>
      <c r="AT79" s="1221"/>
      <c r="AU79" s="1221"/>
      <c r="AV79" s="1221"/>
      <c r="AW79" s="1221"/>
      <c r="AX79" s="1221"/>
      <c r="AY79" s="1221"/>
      <c r="AZ79" s="1221"/>
      <c r="BA79" s="1221"/>
      <c r="BB79" s="1220" t="s">
        <v>597</v>
      </c>
      <c r="BC79" s="1220"/>
      <c r="BD79" s="1220"/>
      <c r="BE79" s="1220"/>
      <c r="BF79" s="1220"/>
      <c r="BG79" s="1220"/>
      <c r="BH79" s="1220"/>
      <c r="BI79" s="1220"/>
      <c r="BJ79" s="1220"/>
      <c r="BK79" s="1220"/>
      <c r="BL79" s="1220"/>
      <c r="BM79" s="1220"/>
      <c r="BN79" s="1220"/>
      <c r="BO79" s="1220"/>
      <c r="BP79" s="1217">
        <v>8.5</v>
      </c>
      <c r="BQ79" s="1217"/>
      <c r="BR79" s="1217"/>
      <c r="BS79" s="1217"/>
      <c r="BT79" s="1217"/>
      <c r="BU79" s="1217"/>
      <c r="BV79" s="1217"/>
      <c r="BW79" s="1217"/>
      <c r="BX79" s="1217">
        <v>9.1</v>
      </c>
      <c r="BY79" s="1217"/>
      <c r="BZ79" s="1217"/>
      <c r="CA79" s="1217"/>
      <c r="CB79" s="1217"/>
      <c r="CC79" s="1217"/>
      <c r="CD79" s="1217"/>
      <c r="CE79" s="1217"/>
      <c r="CF79" s="1217">
        <v>8.9</v>
      </c>
      <c r="CG79" s="1217"/>
      <c r="CH79" s="1217"/>
      <c r="CI79" s="1217"/>
      <c r="CJ79" s="1217"/>
      <c r="CK79" s="1217"/>
      <c r="CL79" s="1217"/>
      <c r="CM79" s="1217"/>
      <c r="CN79" s="1217">
        <v>8.9</v>
      </c>
      <c r="CO79" s="1217"/>
      <c r="CP79" s="1217"/>
      <c r="CQ79" s="1217"/>
      <c r="CR79" s="1217"/>
      <c r="CS79" s="1217"/>
      <c r="CT79" s="1217"/>
      <c r="CU79" s="1217"/>
      <c r="CV79" s="1217">
        <v>8.8000000000000007</v>
      </c>
      <c r="CW79" s="1217"/>
      <c r="CX79" s="1217"/>
      <c r="CY79" s="1217"/>
      <c r="CZ79" s="1217"/>
      <c r="DA79" s="1217"/>
      <c r="DB79" s="1217"/>
      <c r="DC79" s="1217"/>
    </row>
    <row r="80" spans="2:107" x14ac:dyDescent="0.15">
      <c r="B80" s="264"/>
      <c r="G80" s="1215"/>
      <c r="H80" s="1215"/>
      <c r="I80" s="1218"/>
      <c r="J80" s="1218"/>
      <c r="K80" s="1219"/>
      <c r="L80" s="1219"/>
      <c r="M80" s="1219"/>
      <c r="N80" s="1219"/>
      <c r="AN80" s="1221"/>
      <c r="AO80" s="1221"/>
      <c r="AP80" s="1221"/>
      <c r="AQ80" s="1221"/>
      <c r="AR80" s="1221"/>
      <c r="AS80" s="1221"/>
      <c r="AT80" s="1221"/>
      <c r="AU80" s="1221"/>
      <c r="AV80" s="1221"/>
      <c r="AW80" s="1221"/>
      <c r="AX80" s="1221"/>
      <c r="AY80" s="1221"/>
      <c r="AZ80" s="1221"/>
      <c r="BA80" s="1221"/>
      <c r="BB80" s="1220"/>
      <c r="BC80" s="1220"/>
      <c r="BD80" s="1220"/>
      <c r="BE80" s="1220"/>
      <c r="BF80" s="1220"/>
      <c r="BG80" s="1220"/>
      <c r="BH80" s="1220"/>
      <c r="BI80" s="1220"/>
      <c r="BJ80" s="1220"/>
      <c r="BK80" s="1220"/>
      <c r="BL80" s="1220"/>
      <c r="BM80" s="1220"/>
      <c r="BN80" s="1220"/>
      <c r="BO80" s="1220"/>
      <c r="BP80" s="1217"/>
      <c r="BQ80" s="1217"/>
      <c r="BR80" s="1217"/>
      <c r="BS80" s="1217"/>
      <c r="BT80" s="1217"/>
      <c r="BU80" s="1217"/>
      <c r="BV80" s="1217"/>
      <c r="BW80" s="1217"/>
      <c r="BX80" s="1217"/>
      <c r="BY80" s="1217"/>
      <c r="BZ80" s="1217"/>
      <c r="CA80" s="1217"/>
      <c r="CB80" s="1217"/>
      <c r="CC80" s="1217"/>
      <c r="CD80" s="1217"/>
      <c r="CE80" s="1217"/>
      <c r="CF80" s="1217"/>
      <c r="CG80" s="1217"/>
      <c r="CH80" s="1217"/>
      <c r="CI80" s="1217"/>
      <c r="CJ80" s="1217"/>
      <c r="CK80" s="1217"/>
      <c r="CL80" s="1217"/>
      <c r="CM80" s="1217"/>
      <c r="CN80" s="1217"/>
      <c r="CO80" s="1217"/>
      <c r="CP80" s="1217"/>
      <c r="CQ80" s="1217"/>
      <c r="CR80" s="1217"/>
      <c r="CS80" s="1217"/>
      <c r="CT80" s="1217"/>
      <c r="CU80" s="1217"/>
      <c r="CV80" s="1217"/>
      <c r="CW80" s="1217"/>
      <c r="CX80" s="1217"/>
      <c r="CY80" s="1217"/>
      <c r="CZ80" s="1217"/>
      <c r="DA80" s="1217"/>
      <c r="DB80" s="1217"/>
      <c r="DC80" s="1217"/>
    </row>
    <row r="81" spans="2:109" x14ac:dyDescent="0.15">
      <c r="B81" s="264"/>
    </row>
    <row r="82" spans="2:109" ht="17.25" x14ac:dyDescent="0.15">
      <c r="B82" s="264"/>
      <c r="K82" s="377"/>
      <c r="L82" s="377"/>
      <c r="M82" s="377"/>
      <c r="N82" s="377"/>
      <c r="AQ82" s="377"/>
      <c r="AR82" s="377"/>
      <c r="AS82" s="377"/>
      <c r="AT82" s="377"/>
      <c r="BC82" s="377"/>
      <c r="BD82" s="377"/>
      <c r="BE82" s="377"/>
      <c r="BF82" s="377"/>
      <c r="BO82" s="377"/>
      <c r="BP82" s="377"/>
      <c r="BQ82" s="377"/>
      <c r="BR82" s="377"/>
      <c r="CA82" s="377"/>
      <c r="CB82" s="377"/>
      <c r="CC82" s="377"/>
      <c r="CD82" s="377"/>
      <c r="CM82" s="377"/>
      <c r="CN82" s="377"/>
      <c r="CO82" s="377"/>
      <c r="CP82" s="377"/>
      <c r="CY82" s="377"/>
      <c r="CZ82" s="377"/>
      <c r="DA82" s="377"/>
      <c r="DB82" s="377"/>
      <c r="DC82" s="377"/>
    </row>
    <row r="83" spans="2:109" x14ac:dyDescent="0.15">
      <c r="B83" s="345"/>
      <c r="C83" s="316"/>
      <c r="D83" s="316"/>
      <c r="E83" s="316"/>
      <c r="F83" s="316"/>
      <c r="G83" s="316"/>
      <c r="H83" s="316"/>
      <c r="I83" s="316"/>
      <c r="J83" s="316"/>
      <c r="K83" s="316"/>
      <c r="L83" s="316"/>
      <c r="M83" s="316"/>
      <c r="N83" s="316"/>
      <c r="O83" s="316"/>
      <c r="P83" s="316"/>
      <c r="Q83" s="316"/>
      <c r="R83" s="316"/>
      <c r="S83" s="316"/>
      <c r="T83" s="316"/>
      <c r="U83" s="316"/>
      <c r="V83" s="316"/>
      <c r="W83" s="316"/>
      <c r="X83" s="316"/>
      <c r="Y83" s="316"/>
      <c r="Z83" s="316"/>
      <c r="AA83" s="316"/>
      <c r="AB83" s="316"/>
      <c r="AC83" s="316"/>
      <c r="AD83" s="316"/>
      <c r="AE83" s="316"/>
      <c r="AF83" s="316"/>
      <c r="AG83" s="316"/>
      <c r="AH83" s="316"/>
      <c r="AI83" s="316"/>
      <c r="AJ83" s="316"/>
      <c r="AK83" s="316"/>
      <c r="AL83" s="316"/>
      <c r="AM83" s="316"/>
      <c r="AN83" s="316"/>
      <c r="AO83" s="316"/>
      <c r="AP83" s="316"/>
      <c r="AQ83" s="316"/>
      <c r="AR83" s="316"/>
      <c r="AS83" s="316"/>
      <c r="AT83" s="316"/>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c r="BY83" s="316"/>
      <c r="BZ83" s="316"/>
      <c r="CA83" s="316"/>
      <c r="CB83" s="316"/>
      <c r="CC83" s="316"/>
      <c r="CD83" s="316"/>
      <c r="CE83" s="316"/>
      <c r="CF83" s="316"/>
      <c r="CG83" s="316"/>
      <c r="CH83" s="316"/>
      <c r="CI83" s="316"/>
      <c r="CJ83" s="316"/>
      <c r="CK83" s="316"/>
      <c r="CL83" s="316"/>
      <c r="CM83" s="316"/>
      <c r="CN83" s="316"/>
      <c r="CO83" s="316"/>
      <c r="CP83" s="316"/>
      <c r="CQ83" s="316"/>
      <c r="CR83" s="316"/>
      <c r="CS83" s="316"/>
      <c r="CT83" s="316"/>
      <c r="CU83" s="316"/>
      <c r="CV83" s="316"/>
      <c r="CW83" s="316"/>
      <c r="CX83" s="316"/>
      <c r="CY83" s="316"/>
      <c r="CZ83" s="316"/>
      <c r="DA83" s="316"/>
      <c r="DB83" s="316"/>
      <c r="DC83" s="316"/>
      <c r="DD83" s="346"/>
    </row>
    <row r="84" spans="2:109" x14ac:dyDescent="0.15">
      <c r="DD84" s="260"/>
      <c r="DE84" s="260"/>
    </row>
    <row r="85" spans="2:109" x14ac:dyDescent="0.15">
      <c r="DD85" s="260"/>
      <c r="DE85" s="260"/>
    </row>
    <row r="86" spans="2:109" hidden="1" x14ac:dyDescent="0.15">
      <c r="DD86" s="260"/>
      <c r="DE86" s="260"/>
    </row>
    <row r="87" spans="2:109" hidden="1" x14ac:dyDescent="0.15">
      <c r="K87" s="378"/>
      <c r="AQ87" s="378"/>
      <c r="BC87" s="378"/>
      <c r="BO87" s="378"/>
      <c r="CA87" s="378"/>
      <c r="CM87" s="378"/>
      <c r="CY87" s="378"/>
      <c r="DD87" s="260"/>
      <c r="DE87" s="260"/>
    </row>
    <row r="88" spans="2:109" hidden="1" x14ac:dyDescent="0.15">
      <c r="DD88" s="260"/>
      <c r="DE88" s="260"/>
    </row>
    <row r="89" spans="2:109" hidden="1" x14ac:dyDescent="0.15">
      <c r="DD89" s="260"/>
      <c r="DE89" s="260"/>
    </row>
    <row r="90" spans="2:109" hidden="1" x14ac:dyDescent="0.15">
      <c r="DD90" s="260"/>
      <c r="DE90" s="260"/>
    </row>
    <row r="91" spans="2:109" hidden="1" x14ac:dyDescent="0.15">
      <c r="DD91" s="260"/>
      <c r="DE91" s="260"/>
    </row>
    <row r="92" spans="2:109" ht="13.5" hidden="1" customHeight="1" x14ac:dyDescent="0.15">
      <c r="DD92" s="260"/>
      <c r="DE92" s="260"/>
    </row>
    <row r="93" spans="2:109" ht="13.5" hidden="1" customHeight="1" x14ac:dyDescent="0.15">
      <c r="DD93" s="260"/>
      <c r="DE93" s="260"/>
    </row>
    <row r="94" spans="2:109" ht="13.5" hidden="1" customHeight="1" x14ac:dyDescent="0.15">
      <c r="DD94" s="260"/>
      <c r="DE94" s="260"/>
    </row>
    <row r="95" spans="2:109" ht="13.5" hidden="1" customHeight="1" x14ac:dyDescent="0.15">
      <c r="DD95" s="260"/>
      <c r="DE95" s="260"/>
    </row>
    <row r="96" spans="2:109" ht="13.5" hidden="1" customHeight="1" x14ac:dyDescent="0.15">
      <c r="DD96" s="260"/>
      <c r="DE96" s="260"/>
    </row>
    <row r="97" s="260" customFormat="1" ht="13.5" hidden="1" customHeight="1" x14ac:dyDescent="0.15"/>
    <row r="98" s="260" customFormat="1" ht="13.5" hidden="1" customHeight="1" x14ac:dyDescent="0.15"/>
    <row r="99" s="260" customFormat="1" ht="13.5" hidden="1" customHeight="1" x14ac:dyDescent="0.15"/>
    <row r="100" s="260" customFormat="1" ht="13.5" hidden="1" customHeight="1" x14ac:dyDescent="0.15"/>
    <row r="101" s="260" customFormat="1" ht="13.5" hidden="1" customHeight="1" x14ac:dyDescent="0.15"/>
    <row r="102" s="260" customFormat="1" ht="13.5" hidden="1" customHeight="1" x14ac:dyDescent="0.15"/>
    <row r="103" s="260" customFormat="1" ht="13.5" hidden="1" customHeight="1" x14ac:dyDescent="0.15"/>
    <row r="104" s="260" customFormat="1" ht="13.5" hidden="1" customHeight="1" x14ac:dyDescent="0.15"/>
    <row r="105" s="260" customFormat="1" ht="13.5" hidden="1" customHeight="1" x14ac:dyDescent="0.15"/>
    <row r="106" s="260" customFormat="1" ht="13.5" hidden="1" customHeight="1" x14ac:dyDescent="0.15"/>
    <row r="107" s="260" customFormat="1" ht="13.5" hidden="1" customHeight="1" x14ac:dyDescent="0.15"/>
    <row r="108" s="260" customFormat="1" ht="13.5" hidden="1" customHeight="1" x14ac:dyDescent="0.15"/>
    <row r="109" s="260" customFormat="1" ht="13.5" hidden="1" customHeight="1" x14ac:dyDescent="0.15"/>
    <row r="110" s="260" customFormat="1" ht="13.5" hidden="1" customHeight="1" x14ac:dyDescent="0.15"/>
    <row r="111" s="260" customFormat="1" ht="13.5" hidden="1" customHeight="1" x14ac:dyDescent="0.15"/>
    <row r="112" s="260" customFormat="1" ht="13.5" hidden="1" customHeight="1" x14ac:dyDescent="0.15"/>
    <row r="113" s="260" customFormat="1" ht="13.5" hidden="1" customHeight="1" x14ac:dyDescent="0.15"/>
    <row r="114" s="260" customFormat="1" ht="13.5" hidden="1" customHeight="1" x14ac:dyDescent="0.15"/>
    <row r="115" s="260" customFormat="1" ht="13.5" hidden="1" customHeight="1" x14ac:dyDescent="0.15"/>
    <row r="116" s="260" customFormat="1" ht="13.5" hidden="1" customHeight="1" x14ac:dyDescent="0.15"/>
    <row r="117" s="260" customFormat="1" ht="13.5" hidden="1" customHeight="1" x14ac:dyDescent="0.15"/>
    <row r="118" s="260" customFormat="1" ht="13.5" hidden="1" customHeight="1" x14ac:dyDescent="0.15"/>
    <row r="119" s="260" customFormat="1" ht="13.5" hidden="1" customHeight="1" x14ac:dyDescent="0.15"/>
    <row r="120" s="260" customFormat="1" ht="13.5" hidden="1" customHeight="1" x14ac:dyDescent="0.15"/>
    <row r="121" s="260" customFormat="1" ht="13.5" hidden="1" customHeight="1" x14ac:dyDescent="0.15"/>
    <row r="122" s="260" customFormat="1" ht="13.5" hidden="1" customHeight="1" x14ac:dyDescent="0.15"/>
    <row r="123" s="260" customFormat="1" ht="13.5" hidden="1" customHeight="1" x14ac:dyDescent="0.15"/>
    <row r="124" s="260" customFormat="1" ht="13.5" hidden="1" customHeight="1" x14ac:dyDescent="0.15"/>
    <row r="125" s="260" customFormat="1" ht="13.5" hidden="1" customHeight="1" x14ac:dyDescent="0.15"/>
    <row r="126" s="260" customFormat="1" ht="13.5" hidden="1" customHeight="1" x14ac:dyDescent="0.15"/>
    <row r="127" s="260" customFormat="1" ht="13.5" hidden="1" customHeight="1" x14ac:dyDescent="0.15"/>
    <row r="128" s="260" customFormat="1" ht="13.5" hidden="1" customHeight="1" x14ac:dyDescent="0.15"/>
    <row r="129" s="260" customFormat="1" ht="13.5" hidden="1" customHeight="1" x14ac:dyDescent="0.15"/>
    <row r="130" s="260" customFormat="1" ht="13.5" hidden="1" customHeight="1" x14ac:dyDescent="0.15"/>
    <row r="131" s="260" customFormat="1" ht="13.5" hidden="1" customHeight="1" x14ac:dyDescent="0.15"/>
    <row r="132" s="260" customFormat="1" ht="13.5" hidden="1" customHeight="1" x14ac:dyDescent="0.15"/>
    <row r="133" s="260" customFormat="1" ht="13.5" hidden="1" customHeight="1" x14ac:dyDescent="0.15"/>
    <row r="134" s="260" customFormat="1" ht="13.5" hidden="1" customHeight="1" x14ac:dyDescent="0.15"/>
    <row r="135" s="260" customFormat="1" ht="13.5" hidden="1" customHeight="1" x14ac:dyDescent="0.15"/>
    <row r="136" s="260" customFormat="1" ht="13.5" hidden="1" customHeight="1" x14ac:dyDescent="0.15"/>
    <row r="137" s="260" customFormat="1" ht="13.5" hidden="1" customHeight="1" x14ac:dyDescent="0.15"/>
    <row r="138" s="260" customFormat="1" ht="13.5" hidden="1" customHeight="1" x14ac:dyDescent="0.15"/>
    <row r="139" s="260" customFormat="1" ht="13.5" hidden="1" customHeight="1" x14ac:dyDescent="0.15"/>
    <row r="140" s="260" customFormat="1" ht="13.5" hidden="1" customHeight="1" x14ac:dyDescent="0.15"/>
    <row r="141" s="260" customFormat="1" ht="13.5" hidden="1" customHeight="1" x14ac:dyDescent="0.15"/>
    <row r="142" s="260" customFormat="1" ht="13.5" hidden="1" customHeight="1" x14ac:dyDescent="0.15"/>
    <row r="143" s="260" customFormat="1" ht="13.5" hidden="1" customHeight="1" x14ac:dyDescent="0.15"/>
    <row r="144" s="260" customFormat="1" ht="13.5" hidden="1" customHeight="1" x14ac:dyDescent="0.15"/>
    <row r="145" s="260" customFormat="1" ht="13.5" hidden="1" customHeight="1" x14ac:dyDescent="0.15"/>
    <row r="146" s="260" customFormat="1" ht="13.5" hidden="1" customHeight="1" x14ac:dyDescent="0.15"/>
    <row r="147" s="260" customFormat="1" ht="13.5" hidden="1" customHeight="1" x14ac:dyDescent="0.15"/>
    <row r="148" s="260" customFormat="1" ht="13.5" hidden="1" customHeight="1" x14ac:dyDescent="0.15"/>
    <row r="149" s="260" customFormat="1" ht="13.5" hidden="1" customHeight="1" x14ac:dyDescent="0.15"/>
    <row r="150" s="260" customFormat="1" ht="13.5" hidden="1" customHeight="1" x14ac:dyDescent="0.15"/>
    <row r="151" s="260" customFormat="1" ht="13.5" hidden="1" customHeight="1" x14ac:dyDescent="0.15"/>
    <row r="152" s="260" customFormat="1" ht="13.5" hidden="1" customHeight="1" x14ac:dyDescent="0.15"/>
    <row r="153" s="260" customFormat="1" ht="13.5" hidden="1" customHeight="1" x14ac:dyDescent="0.15"/>
    <row r="154" s="260" customFormat="1" ht="13.5" hidden="1" customHeight="1" x14ac:dyDescent="0.15"/>
    <row r="155" s="260" customFormat="1" ht="13.5" hidden="1" customHeight="1" x14ac:dyDescent="0.15"/>
    <row r="156" s="260" customFormat="1" ht="13.5" hidden="1" customHeight="1" x14ac:dyDescent="0.15"/>
    <row r="157" s="260" customFormat="1" ht="13.5" hidden="1" customHeight="1" x14ac:dyDescent="0.15"/>
    <row r="158" s="260" customFormat="1" ht="13.5" hidden="1" customHeight="1" x14ac:dyDescent="0.15"/>
    <row r="159" s="260" customFormat="1" ht="13.5" hidden="1" customHeight="1" x14ac:dyDescent="0.15"/>
    <row r="160" s="260" customFormat="1" ht="13.5" hidden="1" customHeight="1" x14ac:dyDescent="0.15"/>
  </sheetData>
  <sheetProtection algorithmName="SHA-512" hashValue="62RtYsB4ZhhFEsvi7xcvGrgSlADKaoxPCCOOZ339w+jv+16zU1nnMfeVomj7d1apzIBG+rO3iuFs0iCDhpV0Kw==" saltValue="s+niSw0+M4TBy5FCRfIl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97" zoomScaleNormal="100" zoomScaleSheetLayoutView="70"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1:34" ht="13.5" customHeight="1" x14ac:dyDescent="0.15">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1:34" x14ac:dyDescent="0.15">
      <c r="S2" s="258"/>
      <c r="AH2" s="258"/>
    </row>
    <row r="3" spans="1: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1:34" x14ac:dyDescent="0.15"/>
    <row r="5" spans="1:34" x14ac:dyDescent="0.15"/>
    <row r="6" spans="1:34" x14ac:dyDescent="0.15"/>
    <row r="7" spans="1:34" x14ac:dyDescent="0.15"/>
    <row r="8" spans="1:34" x14ac:dyDescent="0.15"/>
    <row r="9" spans="1:34" x14ac:dyDescent="0.15">
      <c r="AH9" s="258"/>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498</v>
      </c>
    </row>
  </sheetData>
  <sheetProtection algorithmName="SHA-512" hashValue="kbvBEy2w8DR2BayCQvr4+ZMDuhj/WZM9BZ2AEX7eQXP5g6Tj3OPCRjmMWTQWZQYiODC/ldauLR8dEIShP0RU8g==" saltValue="uHidgQtfVX4tHYZJHPSP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Y101" zoomScaleNormal="100" zoomScaleSheetLayoutView="55" workbookViewId="0"/>
  </sheetViews>
  <sheetFormatPr defaultColWidth="0" defaultRowHeight="13.5" customHeight="1" zeroHeight="1" x14ac:dyDescent="0.15"/>
  <cols>
    <col min="1" max="34" width="2.5" style="259" customWidth="1"/>
    <col min="35" max="122" width="2.5" style="258" customWidth="1"/>
    <col min="123" max="16384" width="2.5" style="258" hidden="1"/>
  </cols>
  <sheetData>
    <row r="1" spans="2:34" ht="13.5" customHeight="1" x14ac:dyDescent="0.15">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row>
    <row r="2" spans="2:34" x14ac:dyDescent="0.15">
      <c r="S2" s="258"/>
      <c r="AH2" s="258"/>
    </row>
    <row r="3" spans="2:34" x14ac:dyDescent="0.15">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row>
    <row r="4" spans="2:34" x14ac:dyDescent="0.15"/>
    <row r="5" spans="2:34" x14ac:dyDescent="0.15"/>
    <row r="6" spans="2:34" x14ac:dyDescent="0.15"/>
    <row r="7" spans="2:34" x14ac:dyDescent="0.15"/>
    <row r="8" spans="2:34" x14ac:dyDescent="0.15"/>
    <row r="9" spans="2:34" x14ac:dyDescent="0.15">
      <c r="AH9" s="25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8"/>
    </row>
    <row r="18" spans="12:34" x14ac:dyDescent="0.15"/>
    <row r="19" spans="12:34" x14ac:dyDescent="0.15"/>
    <row r="20" spans="12:34" x14ac:dyDescent="0.15">
      <c r="AH20" s="258"/>
    </row>
    <row r="21" spans="12:34" x14ac:dyDescent="0.15">
      <c r="AH21" s="258"/>
    </row>
    <row r="22" spans="12:34" x14ac:dyDescent="0.15"/>
    <row r="23" spans="12:34" x14ac:dyDescent="0.15"/>
    <row r="24" spans="12:34" x14ac:dyDescent="0.15">
      <c r="Q24" s="258"/>
    </row>
    <row r="25" spans="12:34" x14ac:dyDescent="0.15"/>
    <row r="26" spans="12:34" x14ac:dyDescent="0.15"/>
    <row r="27" spans="12:34" x14ac:dyDescent="0.15"/>
    <row r="28" spans="12:34" x14ac:dyDescent="0.15">
      <c r="O28" s="258"/>
      <c r="T28" s="258"/>
      <c r="AH28" s="258"/>
    </row>
    <row r="29" spans="12:34" x14ac:dyDescent="0.15"/>
    <row r="30" spans="12:34" x14ac:dyDescent="0.15"/>
    <row r="31" spans="12:34" x14ac:dyDescent="0.15">
      <c r="Q31" s="258"/>
    </row>
    <row r="32" spans="12:34" x14ac:dyDescent="0.15">
      <c r="L32" s="258"/>
    </row>
    <row r="33" spans="2:34" x14ac:dyDescent="0.15">
      <c r="C33" s="258"/>
      <c r="E33" s="258"/>
      <c r="G33" s="258"/>
      <c r="I33" s="258"/>
      <c r="X33" s="258"/>
    </row>
    <row r="34" spans="2:34" x14ac:dyDescent="0.15">
      <c r="B34" s="258"/>
      <c r="P34" s="258"/>
      <c r="R34" s="258"/>
      <c r="T34" s="258"/>
    </row>
    <row r="35" spans="2:34" x14ac:dyDescent="0.15">
      <c r="D35" s="258"/>
      <c r="W35" s="258"/>
      <c r="AC35" s="258"/>
      <c r="AD35" s="258"/>
      <c r="AE35" s="258"/>
      <c r="AF35" s="258"/>
      <c r="AG35" s="258"/>
      <c r="AH35" s="258"/>
    </row>
    <row r="36" spans="2:34" x14ac:dyDescent="0.15">
      <c r="H36" s="258"/>
      <c r="J36" s="258"/>
      <c r="K36" s="258"/>
      <c r="M36" s="258"/>
      <c r="Y36" s="258"/>
      <c r="Z36" s="258"/>
      <c r="AA36" s="258"/>
      <c r="AB36" s="258"/>
      <c r="AC36" s="258"/>
      <c r="AD36" s="258"/>
      <c r="AE36" s="258"/>
      <c r="AF36" s="258"/>
      <c r="AG36" s="258"/>
      <c r="AH36" s="258"/>
    </row>
    <row r="37" spans="2:34" x14ac:dyDescent="0.15">
      <c r="AH37" s="258"/>
    </row>
    <row r="38" spans="2:34" x14ac:dyDescent="0.15">
      <c r="AG38" s="258"/>
      <c r="AH38" s="258"/>
    </row>
    <row r="39" spans="2:34" x14ac:dyDescent="0.15"/>
    <row r="40" spans="2:34" x14ac:dyDescent="0.15">
      <c r="X40" s="258"/>
    </row>
    <row r="41" spans="2:34" x14ac:dyDescent="0.15">
      <c r="R41" s="258"/>
    </row>
    <row r="42" spans="2:34" x14ac:dyDescent="0.15">
      <c r="W42" s="258"/>
    </row>
    <row r="43" spans="2:34" x14ac:dyDescent="0.15">
      <c r="Y43" s="258"/>
      <c r="Z43" s="258"/>
      <c r="AA43" s="258"/>
      <c r="AB43" s="258"/>
      <c r="AC43" s="258"/>
      <c r="AD43" s="258"/>
      <c r="AE43" s="258"/>
      <c r="AF43" s="258"/>
      <c r="AG43" s="258"/>
      <c r="AH43" s="258"/>
    </row>
    <row r="44" spans="2:34" x14ac:dyDescent="0.15">
      <c r="AH44" s="258"/>
    </row>
    <row r="45" spans="2:34" x14ac:dyDescent="0.15">
      <c r="X45" s="258"/>
    </row>
    <row r="46" spans="2:34" x14ac:dyDescent="0.15"/>
    <row r="47" spans="2:34" x14ac:dyDescent="0.15"/>
    <row r="48" spans="2:34" x14ac:dyDescent="0.15">
      <c r="W48" s="258"/>
      <c r="Y48" s="258"/>
      <c r="Z48" s="258"/>
      <c r="AA48" s="258"/>
      <c r="AB48" s="258"/>
      <c r="AC48" s="258"/>
      <c r="AD48" s="258"/>
      <c r="AE48" s="258"/>
      <c r="AF48" s="258"/>
      <c r="AG48" s="258"/>
      <c r="AH48" s="258"/>
    </row>
    <row r="49" spans="28:34" x14ac:dyDescent="0.15"/>
    <row r="50" spans="28:34" x14ac:dyDescent="0.15">
      <c r="AE50" s="258"/>
      <c r="AF50" s="258"/>
      <c r="AG50" s="258"/>
      <c r="AH50" s="258"/>
    </row>
    <row r="51" spans="28:34" x14ac:dyDescent="0.15">
      <c r="AC51" s="258"/>
      <c r="AD51" s="258"/>
      <c r="AE51" s="258"/>
      <c r="AF51" s="258"/>
      <c r="AG51" s="258"/>
      <c r="AH51" s="258"/>
    </row>
    <row r="52" spans="28:34" x14ac:dyDescent="0.15"/>
    <row r="53" spans="28:34" x14ac:dyDescent="0.15">
      <c r="AF53" s="258"/>
      <c r="AG53" s="258"/>
      <c r="AH53" s="258"/>
    </row>
    <row r="54" spans="28:34" x14ac:dyDescent="0.15">
      <c r="AH54" s="258"/>
    </row>
    <row r="55" spans="28:34" x14ac:dyDescent="0.15"/>
    <row r="56" spans="28:34" x14ac:dyDescent="0.15">
      <c r="AB56" s="258"/>
      <c r="AC56" s="258"/>
      <c r="AD56" s="258"/>
      <c r="AE56" s="258"/>
      <c r="AF56" s="258"/>
      <c r="AG56" s="258"/>
      <c r="AH56" s="258"/>
    </row>
    <row r="57" spans="28:34" x14ac:dyDescent="0.15">
      <c r="AH57" s="258"/>
    </row>
    <row r="58" spans="28:34" x14ac:dyDescent="0.15">
      <c r="AH58" s="258"/>
    </row>
    <row r="59" spans="28:34" x14ac:dyDescent="0.15">
      <c r="AG59" s="258"/>
      <c r="AH59" s="258"/>
    </row>
    <row r="60" spans="28:34" x14ac:dyDescent="0.15"/>
    <row r="61" spans="28:34" x14ac:dyDescent="0.15"/>
    <row r="62" spans="28:34" x14ac:dyDescent="0.15"/>
    <row r="63" spans="28:34" x14ac:dyDescent="0.15">
      <c r="AH63" s="258"/>
    </row>
    <row r="64" spans="28:34" x14ac:dyDescent="0.15">
      <c r="AG64" s="258"/>
      <c r="AH64" s="258"/>
    </row>
    <row r="65" spans="28:34" x14ac:dyDescent="0.15"/>
    <row r="66" spans="28:34" x14ac:dyDescent="0.15"/>
    <row r="67" spans="28:34" x14ac:dyDescent="0.15"/>
    <row r="68" spans="28:34" x14ac:dyDescent="0.15">
      <c r="AB68" s="258"/>
      <c r="AC68" s="258"/>
      <c r="AD68" s="258"/>
      <c r="AE68" s="258"/>
      <c r="AF68" s="258"/>
      <c r="AG68" s="258"/>
      <c r="AH68" s="258"/>
    </row>
    <row r="69" spans="28:34" x14ac:dyDescent="0.15">
      <c r="AF69" s="258"/>
      <c r="AG69" s="258"/>
      <c r="AH69" s="258"/>
    </row>
    <row r="70" spans="28:34" x14ac:dyDescent="0.15"/>
    <row r="71" spans="28:34" x14ac:dyDescent="0.15"/>
    <row r="72" spans="28:34" x14ac:dyDescent="0.15"/>
    <row r="73" spans="28:34" x14ac:dyDescent="0.15"/>
    <row r="74" spans="28:34" x14ac:dyDescent="0.15"/>
    <row r="75" spans="28:34" x14ac:dyDescent="0.15">
      <c r="AH75" s="258"/>
    </row>
    <row r="76" spans="28:34" x14ac:dyDescent="0.15">
      <c r="AF76" s="258"/>
      <c r="AG76" s="258"/>
      <c r="AH76" s="258"/>
    </row>
    <row r="77" spans="28:34" x14ac:dyDescent="0.15">
      <c r="AG77" s="258"/>
      <c r="AH77" s="258"/>
    </row>
    <row r="78" spans="28:34" x14ac:dyDescent="0.15"/>
    <row r="79" spans="28:34" x14ac:dyDescent="0.15"/>
    <row r="80" spans="28:34" x14ac:dyDescent="0.15"/>
    <row r="81" spans="25:34" x14ac:dyDescent="0.15"/>
    <row r="82" spans="25:34" x14ac:dyDescent="0.15">
      <c r="Y82" s="258"/>
    </row>
    <row r="83" spans="25:34" x14ac:dyDescent="0.15">
      <c r="Y83" s="258"/>
      <c r="Z83" s="258"/>
      <c r="AA83" s="258"/>
      <c r="AB83" s="258"/>
      <c r="AC83" s="258"/>
      <c r="AD83" s="258"/>
      <c r="AE83" s="258"/>
      <c r="AF83" s="258"/>
      <c r="AG83" s="258"/>
      <c r="AH83" s="258"/>
    </row>
    <row r="84" spans="25:34" x14ac:dyDescent="0.15"/>
    <row r="85" spans="25:34" x14ac:dyDescent="0.15"/>
    <row r="86" spans="25:34" x14ac:dyDescent="0.15"/>
    <row r="87" spans="25:34" x14ac:dyDescent="0.15"/>
    <row r="88" spans="25:34" x14ac:dyDescent="0.15">
      <c r="AH88" s="25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8"/>
      <c r="AG94" s="258"/>
      <c r="AH94" s="258"/>
    </row>
    <row r="95" spans="25:34" ht="13.5" customHeight="1" x14ac:dyDescent="0.15">
      <c r="AH95" s="25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8"/>
    </row>
    <row r="102" spans="33:34" ht="13.5" customHeight="1" x14ac:dyDescent="0.15"/>
    <row r="103" spans="33:34" ht="13.5" customHeight="1" x14ac:dyDescent="0.15"/>
    <row r="104" spans="33:34" ht="13.5" customHeight="1" x14ac:dyDescent="0.15">
      <c r="AG104" s="258"/>
      <c r="AH104" s="25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8"/>
    </row>
    <row r="117" spans="34:122" ht="13.5" customHeight="1" x14ac:dyDescent="0.15"/>
    <row r="118" spans="34:122" ht="13.5" customHeight="1" x14ac:dyDescent="0.15"/>
    <row r="119" spans="34:122" ht="13.5" customHeight="1" x14ac:dyDescent="0.15"/>
    <row r="120" spans="34:122" ht="13.5" customHeight="1" x14ac:dyDescent="0.15">
      <c r="AH120" s="258"/>
    </row>
    <row r="121" spans="34:122" ht="13.5" customHeight="1" x14ac:dyDescent="0.15">
      <c r="AH121" s="258"/>
    </row>
    <row r="122" spans="34:122" ht="13.5" customHeight="1" x14ac:dyDescent="0.15"/>
    <row r="123" spans="34:122" ht="13.5" customHeight="1" x14ac:dyDescent="0.15"/>
    <row r="124" spans="34:122" ht="13.5" customHeight="1" x14ac:dyDescent="0.15"/>
    <row r="125" spans="34:122" ht="13.5" customHeight="1" x14ac:dyDescent="0.15">
      <c r="DR125" s="258" t="s">
        <v>498</v>
      </c>
    </row>
  </sheetData>
  <sheetProtection algorithmName="SHA-512" hashValue="bdohDhuON0XOb5fRPu5/sM+ghZFgJO2DQxCte/m6vcIz2PbsJNQO8qV6ZFUp83tDpiPJsZio7YsgOZun1B9T8g==" saltValue="0pFlWrO7SXNlnVBg7xvlK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549</v>
      </c>
      <c r="G2" s="151"/>
      <c r="H2" s="152"/>
    </row>
    <row r="3" spans="1:8" x14ac:dyDescent="0.15">
      <c r="A3" s="148" t="s">
        <v>542</v>
      </c>
      <c r="B3" s="153"/>
      <c r="C3" s="154"/>
      <c r="D3" s="155">
        <v>27036</v>
      </c>
      <c r="E3" s="156"/>
      <c r="F3" s="157">
        <v>77577</v>
      </c>
      <c r="G3" s="158"/>
      <c r="H3" s="159"/>
    </row>
    <row r="4" spans="1:8" x14ac:dyDescent="0.15">
      <c r="A4" s="160"/>
      <c r="B4" s="161"/>
      <c r="C4" s="162"/>
      <c r="D4" s="163">
        <v>12042</v>
      </c>
      <c r="E4" s="164"/>
      <c r="F4" s="165">
        <v>40870</v>
      </c>
      <c r="G4" s="166"/>
      <c r="H4" s="167"/>
    </row>
    <row r="5" spans="1:8" x14ac:dyDescent="0.15">
      <c r="A5" s="148" t="s">
        <v>544</v>
      </c>
      <c r="B5" s="153"/>
      <c r="C5" s="154"/>
      <c r="D5" s="155">
        <v>51434</v>
      </c>
      <c r="E5" s="156"/>
      <c r="F5" s="157">
        <v>115123</v>
      </c>
      <c r="G5" s="158"/>
      <c r="H5" s="159"/>
    </row>
    <row r="6" spans="1:8" x14ac:dyDescent="0.15">
      <c r="A6" s="160"/>
      <c r="B6" s="161"/>
      <c r="C6" s="162"/>
      <c r="D6" s="163">
        <v>21276</v>
      </c>
      <c r="E6" s="164"/>
      <c r="F6" s="165">
        <v>46026</v>
      </c>
      <c r="G6" s="166"/>
      <c r="H6" s="167"/>
    </row>
    <row r="7" spans="1:8" x14ac:dyDescent="0.15">
      <c r="A7" s="148" t="s">
        <v>545</v>
      </c>
      <c r="B7" s="153"/>
      <c r="C7" s="154"/>
      <c r="D7" s="155">
        <v>26282</v>
      </c>
      <c r="E7" s="156"/>
      <c r="F7" s="157">
        <v>98899</v>
      </c>
      <c r="G7" s="158"/>
      <c r="H7" s="159"/>
    </row>
    <row r="8" spans="1:8" x14ac:dyDescent="0.15">
      <c r="A8" s="160"/>
      <c r="B8" s="161"/>
      <c r="C8" s="162"/>
      <c r="D8" s="163">
        <v>9671</v>
      </c>
      <c r="E8" s="164"/>
      <c r="F8" s="165">
        <v>43734</v>
      </c>
      <c r="G8" s="166"/>
      <c r="H8" s="167"/>
    </row>
    <row r="9" spans="1:8" x14ac:dyDescent="0.15">
      <c r="A9" s="148" t="s">
        <v>546</v>
      </c>
      <c r="B9" s="153"/>
      <c r="C9" s="154"/>
      <c r="D9" s="155">
        <v>78365</v>
      </c>
      <c r="E9" s="156"/>
      <c r="F9" s="157">
        <v>96462</v>
      </c>
      <c r="G9" s="158"/>
      <c r="H9" s="159"/>
    </row>
    <row r="10" spans="1:8" x14ac:dyDescent="0.15">
      <c r="A10" s="160"/>
      <c r="B10" s="161"/>
      <c r="C10" s="162"/>
      <c r="D10" s="163">
        <v>10819</v>
      </c>
      <c r="E10" s="164"/>
      <c r="F10" s="165">
        <v>39886</v>
      </c>
      <c r="G10" s="166"/>
      <c r="H10" s="167"/>
    </row>
    <row r="11" spans="1:8" x14ac:dyDescent="0.15">
      <c r="A11" s="148" t="s">
        <v>547</v>
      </c>
      <c r="B11" s="153"/>
      <c r="C11" s="154"/>
      <c r="D11" s="155">
        <v>123872</v>
      </c>
      <c r="E11" s="156"/>
      <c r="F11" s="157">
        <v>83103</v>
      </c>
      <c r="G11" s="158"/>
      <c r="H11" s="159"/>
    </row>
    <row r="12" spans="1:8" x14ac:dyDescent="0.15">
      <c r="A12" s="160"/>
      <c r="B12" s="161"/>
      <c r="C12" s="168"/>
      <c r="D12" s="163">
        <v>24768</v>
      </c>
      <c r="E12" s="164"/>
      <c r="F12" s="165">
        <v>41378</v>
      </c>
      <c r="G12" s="166"/>
      <c r="H12" s="167"/>
    </row>
    <row r="13" spans="1:8" x14ac:dyDescent="0.15">
      <c r="A13" s="148"/>
      <c r="B13" s="153"/>
      <c r="C13" s="154"/>
      <c r="D13" s="155">
        <v>61398</v>
      </c>
      <c r="E13" s="156"/>
      <c r="F13" s="157">
        <v>94233</v>
      </c>
      <c r="G13" s="169"/>
      <c r="H13" s="159"/>
    </row>
    <row r="14" spans="1:8" x14ac:dyDescent="0.15">
      <c r="A14" s="160"/>
      <c r="B14" s="161"/>
      <c r="C14" s="162"/>
      <c r="D14" s="163">
        <v>15715</v>
      </c>
      <c r="E14" s="164"/>
      <c r="F14" s="165">
        <v>42379</v>
      </c>
      <c r="G14" s="166"/>
      <c r="H14" s="167"/>
    </row>
    <row r="17" spans="1:11" x14ac:dyDescent="0.15">
      <c r="A17" s="144" t="s">
        <v>53</v>
      </c>
    </row>
    <row r="18" spans="1:11" x14ac:dyDescent="0.15">
      <c r="A18" s="170"/>
      <c r="B18" s="170" t="str">
        <f>実質収支比率等に係る経年分析!F$46</f>
        <v>H27</v>
      </c>
      <c r="C18" s="170" t="str">
        <f>実質収支比率等に係る経年分析!G$46</f>
        <v>H28</v>
      </c>
      <c r="D18" s="170" t="str">
        <f>実質収支比率等に係る経年分析!H$46</f>
        <v>H29</v>
      </c>
      <c r="E18" s="170" t="str">
        <f>実質収支比率等に係る経年分析!I$46</f>
        <v>H30</v>
      </c>
      <c r="F18" s="170" t="str">
        <f>実質収支比率等に係る経年分析!J$46</f>
        <v>R01</v>
      </c>
    </row>
    <row r="19" spans="1:11" x14ac:dyDescent="0.15">
      <c r="A19" s="170" t="s">
        <v>54</v>
      </c>
      <c r="B19" s="170">
        <f>ROUND(VALUE(SUBSTITUTE(実質収支比率等に係る経年分析!F$48,"▲","-")),2)</f>
        <v>4.93</v>
      </c>
      <c r="C19" s="170">
        <f>ROUND(VALUE(SUBSTITUTE(実質収支比率等に係る経年分析!G$48,"▲","-")),2)</f>
        <v>1.42</v>
      </c>
      <c r="D19" s="170">
        <f>ROUND(VALUE(SUBSTITUTE(実質収支比率等に係る経年分析!H$48,"▲","-")),2)</f>
        <v>2.65</v>
      </c>
      <c r="E19" s="170">
        <f>ROUND(VALUE(SUBSTITUTE(実質収支比率等に係る経年分析!I$48,"▲","-")),2)</f>
        <v>1.1599999999999999</v>
      </c>
      <c r="F19" s="170">
        <f>ROUND(VALUE(SUBSTITUTE(実質収支比率等に係る経年分析!J$48,"▲","-")),2)</f>
        <v>1.79</v>
      </c>
    </row>
    <row r="20" spans="1:11" x14ac:dyDescent="0.15">
      <c r="A20" s="170" t="s">
        <v>55</v>
      </c>
      <c r="B20" s="170">
        <f>ROUND(VALUE(SUBSTITUTE(実質収支比率等に係る経年分析!F$47,"▲","-")),2)</f>
        <v>10.64</v>
      </c>
      <c r="C20" s="170">
        <f>ROUND(VALUE(SUBSTITUTE(実質収支比率等に係る経年分析!G$47,"▲","-")),2)</f>
        <v>13.81</v>
      </c>
      <c r="D20" s="170">
        <f>ROUND(VALUE(SUBSTITUTE(実質収支比率等に係る経年分析!H$47,"▲","-")),2)</f>
        <v>10</v>
      </c>
      <c r="E20" s="170">
        <f>ROUND(VALUE(SUBSTITUTE(実質収支比率等に係る経年分析!I$47,"▲","-")),2)</f>
        <v>11.74</v>
      </c>
      <c r="F20" s="170">
        <f>ROUND(VALUE(SUBSTITUTE(実質収支比率等に係る経年分析!J$47,"▲","-")),2)</f>
        <v>13.79</v>
      </c>
    </row>
    <row r="21" spans="1:11" x14ac:dyDescent="0.15">
      <c r="A21" s="170" t="s">
        <v>56</v>
      </c>
      <c r="B21" s="170">
        <f>IF(ISNUMBER(VALUE(SUBSTITUTE(実質収支比率等に係る経年分析!F$49,"▲","-"))),ROUND(VALUE(SUBSTITUTE(実質収支比率等に係る経年分析!F$49,"▲","-")),2),NA())</f>
        <v>2.0099999999999998</v>
      </c>
      <c r="C21" s="170">
        <f>IF(ISNUMBER(VALUE(SUBSTITUTE(実質収支比率等に係る経年分析!G$49,"▲","-"))),ROUND(VALUE(SUBSTITUTE(実質収支比率等に係る経年分析!G$49,"▲","-")),2),NA())</f>
        <v>-3.61</v>
      </c>
      <c r="D21" s="170">
        <f>IF(ISNUMBER(VALUE(SUBSTITUTE(実質収支比率等に係る経年分析!H$49,"▲","-"))),ROUND(VALUE(SUBSTITUTE(実質収支比率等に係る経年分析!H$49,"▲","-")),2),NA())</f>
        <v>-3.04</v>
      </c>
      <c r="E21" s="170">
        <f>IF(ISNUMBER(VALUE(SUBSTITUTE(実質収支比率等に係る経年分析!I$49,"▲","-"))),ROUND(VALUE(SUBSTITUTE(実質収支比率等に係る経年分析!I$49,"▲","-")),2),NA())</f>
        <v>-1.1200000000000001</v>
      </c>
      <c r="F21" s="170">
        <f>IF(ISNUMBER(VALUE(SUBSTITUTE(実質収支比率等に係る経年分析!J$49,"▲","-"))),ROUND(VALUE(SUBSTITUTE(実質収支比率等に係る経年分析!J$49,"▲","-")),2),NA())</f>
        <v>2.0099999999999998</v>
      </c>
    </row>
    <row r="24" spans="1:11" x14ac:dyDescent="0.15">
      <c r="A24" s="144" t="s">
        <v>57</v>
      </c>
    </row>
    <row r="25" spans="1:11" x14ac:dyDescent="0.15">
      <c r="A25" s="171"/>
      <c r="B25" s="171" t="str">
        <f>連結実質赤字比率に係る赤字・黒字の構成分析!F$33</f>
        <v>H27</v>
      </c>
      <c r="C25" s="171"/>
      <c r="D25" s="171" t="str">
        <f>連結実質赤字比率に係る赤字・黒字の構成分析!G$33</f>
        <v>H28</v>
      </c>
      <c r="E25" s="171"/>
      <c r="F25" s="171" t="str">
        <f>連結実質赤字比率に係る赤字・黒字の構成分析!H$33</f>
        <v>H29</v>
      </c>
      <c r="G25" s="171"/>
      <c r="H25" s="171" t="str">
        <f>連結実質赤字比率に係る赤字・黒字の構成分析!I$33</f>
        <v>H30</v>
      </c>
      <c r="I25" s="171"/>
      <c r="J25" s="171" t="str">
        <f>連結実質赤字比率に係る赤字・黒字の構成分析!J$33</f>
        <v>R01</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0.04</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1.1100000000000001</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e">
        <f>IF(連結実質赤字比率に係る赤字・黒字の構成分析!C$40="",NA(),連結実質赤字比率に係る赤字・黒字の構成分析!C$40)</f>
        <v>#N/A</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#VALUE!</v>
      </c>
      <c r="E30" s="171" t="e">
        <f>IF(ROUND(VALUE(SUBSTITUTE(連結実質赤字比率に係る赤字・黒字の構成分析!G$40,"▲", "-")), 2) &gt;= 0, ABS(ROUND(VALUE(SUBSTITUTE(連結実質赤字比率に係る赤字・黒字の構成分析!G$40,"▲", "-")), 2)), NA())</f>
        <v>#VALUE!</v>
      </c>
      <c r="F30" s="171" t="e">
        <f>IF(ROUND(VALUE(SUBSTITUTE(連結実質赤字比率に係る赤字・黒字の構成分析!H$40,"▲", "-")), 2) &lt; 0, ABS(ROUND(VALUE(SUBSTITUTE(連結実質赤字比率に係る赤字・黒字の構成分析!H$40,"▲", "-")), 2)), NA())</f>
        <v>#VALUE!</v>
      </c>
      <c r="G30" s="171" t="e">
        <f>IF(ROUND(VALUE(SUBSTITUTE(連結実質赤字比率に係る赤字・黒字の構成分析!H$40,"▲", "-")), 2) &gt;= 0, ABS(ROUND(VALUE(SUBSTITUTE(連結実質赤字比率に係る赤字・黒字の構成分析!H$40,"▲", "-")), 2)), NA())</f>
        <v>#VALUE!</v>
      </c>
      <c r="H30" s="171" t="e">
        <f>IF(ROUND(VALUE(SUBSTITUTE(連結実質赤字比率に係る赤字・黒字の構成分析!I$40,"▲", "-")), 2) &lt; 0, ABS(ROUND(VALUE(SUBSTITUTE(連結実質赤字比率に係る赤字・黒字の構成分析!I$40,"▲", "-")), 2)), NA())</f>
        <v>#VALUE!</v>
      </c>
      <c r="I30" s="171" t="e">
        <f>IF(ROUND(VALUE(SUBSTITUTE(連結実質赤字比率に係る赤字・黒字の構成分析!I$40,"▲", "-")), 2) &gt;= 0, ABS(ROUND(VALUE(SUBSTITUTE(連結実質赤字比率に係る赤字・黒字の構成分析!I$40,"▲", "-")), 2)), NA())</f>
        <v>#VALUE!</v>
      </c>
      <c r="J30" s="171" t="e">
        <f>IF(ROUND(VALUE(SUBSTITUTE(連結実質赤字比率に係る赤字・黒字の構成分析!J$40,"▲", "-")), 2) &lt; 0, ABS(ROUND(VALUE(SUBSTITUTE(連結実質赤字比率に係る赤字・黒字の構成分析!J$40,"▲", "-")), 2)), NA())</f>
        <v>#VALUE!</v>
      </c>
      <c r="K30" s="171" t="e">
        <f>IF(ROUND(VALUE(SUBSTITUTE(連結実質赤字比率に係る赤字・黒字の構成分析!J$40,"▲", "-")), 2) &gt;= 0, ABS(ROUND(VALUE(SUBSTITUTE(連結実質赤字比率に係る赤字・黒字の構成分析!J$40,"▲", "-")), 2)), NA())</f>
        <v>#VALUE!</v>
      </c>
    </row>
    <row r="31" spans="1:11" x14ac:dyDescent="0.15">
      <c r="A31" s="171" t="str">
        <f>IF(連結実質赤字比率に係る赤字・黒字の構成分析!C$39="",NA(),連結実質赤字比率に係る赤字・黒字の構成分析!C$39)</f>
        <v>後期高齢者医療特別会計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0.01</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0.01</v>
      </c>
    </row>
    <row r="32" spans="1:11" x14ac:dyDescent="0.15">
      <c r="A32" s="171" t="str">
        <f>IF(連結実質赤字比率に係る赤字・黒字の構成分析!C$38="",NA(),連結実質赤字比率に係る赤字・黒字の構成分析!C$38)</f>
        <v>介護保険特別会計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2.33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1.43</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1.51</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1.25</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0.67</v>
      </c>
    </row>
    <row r="33" spans="1:16" x14ac:dyDescent="0.15">
      <c r="A33" s="171" t="str">
        <f>IF(連結実質赤字比率に係る赤字・黒字の構成分析!C$37="",NA(),連結実質赤字比率に係る赤字・黒字の構成分析!C$37)</f>
        <v>国民健康保険特別会計</v>
      </c>
      <c r="B33" s="171">
        <f>IF(ROUND(VALUE(SUBSTITUTE(連結実質赤字比率に係る赤字・黒字の構成分析!F$37,"▲", "-")), 2) &lt; 0, ABS(ROUND(VALUE(SUBSTITUTE(連結実質赤字比率に係る赤字・黒字の構成分析!F$37,"▲", "-")), 2)), NA())</f>
        <v>0.53</v>
      </c>
      <c r="C33" s="171" t="e">
        <f>IF(ROUND(VALUE(SUBSTITUTE(連結実質赤字比率に係る赤字・黒字の構成分析!F$37,"▲", "-")), 2) &gt;= 0, ABS(ROUND(VALUE(SUBSTITUTE(連結実質赤字比率に係る赤字・黒字の構成分析!F$37,"▲", "-")), 2)), NA())</f>
        <v>#N/A</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1.1299999999999999</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2.31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1.67</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1.52</v>
      </c>
    </row>
    <row r="34" spans="1:16" x14ac:dyDescent="0.15">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4.93</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1.41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2.65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1.1599999999999999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1.78</v>
      </c>
    </row>
    <row r="35" spans="1:16" x14ac:dyDescent="0.15">
      <c r="A35" s="171" t="str">
        <f>IF(連結実質赤字比率に係る赤字・黒字の構成分析!C$35="",NA(),連結実質赤字比率に係る赤字・黒字の構成分析!C$35)</f>
        <v>下水道事業会計</v>
      </c>
      <c r="B35" s="171" t="e">
        <f>IF(ROUND(VALUE(SUBSTITUTE(連結実質赤字比率に係る赤字・黒字の構成分析!F$35,"▲", "-")), 2) &lt; 0, ABS(ROUND(VALUE(SUBSTITUTE(連結実質赤字比率に係る赤字・黒字の構成分析!F$35,"▲", "-")), 2)), NA())</f>
        <v>#VALUE!</v>
      </c>
      <c r="C35" s="171" t="e">
        <f>IF(ROUND(VALUE(SUBSTITUTE(連結実質赤字比率に係る赤字・黒字の構成分析!F$35,"▲", "-")), 2) &gt;= 0, ABS(ROUND(VALUE(SUBSTITUTE(連結実質赤字比率に係る赤字・黒字の構成分析!F$35,"▲", "-")), 2)), NA())</f>
        <v>#VALUE!</v>
      </c>
      <c r="D35" s="171" t="e">
        <f>IF(ROUND(VALUE(SUBSTITUTE(連結実質赤字比率に係る赤字・黒字の構成分析!G$35,"▲", "-")), 2) &lt; 0, ABS(ROUND(VALUE(SUBSTITUTE(連結実質赤字比率に係る赤字・黒字の構成分析!G$35,"▲", "-")), 2)), NA())</f>
        <v>#VALUE!</v>
      </c>
      <c r="E35" s="171" t="e">
        <f>IF(ROUND(VALUE(SUBSTITUTE(連結実質赤字比率に係る赤字・黒字の構成分析!G$35,"▲", "-")), 2) &gt;= 0, ABS(ROUND(VALUE(SUBSTITUTE(連結実質赤字比率に係る赤字・黒字の構成分析!G$35,"▲", "-")), 2)), NA())</f>
        <v>#VALUE!</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0.92</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2.5099999999999998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2.4</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7.71</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9.01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10.08</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11.04</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11.51</v>
      </c>
    </row>
    <row r="39" spans="1:16" x14ac:dyDescent="0.15">
      <c r="A39" s="144" t="s">
        <v>60</v>
      </c>
    </row>
    <row r="40" spans="1:16" x14ac:dyDescent="0.15">
      <c r="A40" s="172"/>
      <c r="B40" s="172" t="str">
        <f>'実質公債費比率（分子）の構造'!K$44</f>
        <v>H27</v>
      </c>
      <c r="C40" s="172"/>
      <c r="D40" s="172"/>
      <c r="E40" s="172" t="str">
        <f>'実質公債費比率（分子）の構造'!L$44</f>
        <v>H28</v>
      </c>
      <c r="F40" s="172"/>
      <c r="G40" s="172"/>
      <c r="H40" s="172" t="str">
        <f>'実質公債費比率（分子）の構造'!M$44</f>
        <v>H29</v>
      </c>
      <c r="I40" s="172"/>
      <c r="J40" s="172"/>
      <c r="K40" s="172" t="str">
        <f>'実質公債費比率（分子）の構造'!N$44</f>
        <v>H30</v>
      </c>
      <c r="L40" s="172"/>
      <c r="M40" s="172"/>
      <c r="N40" s="172" t="str">
        <f>'実質公債費比率（分子）の構造'!O$44</f>
        <v>R01</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763</v>
      </c>
      <c r="E42" s="172"/>
      <c r="F42" s="172"/>
      <c r="G42" s="172">
        <f>'実質公債費比率（分子）の構造'!L$52</f>
        <v>759</v>
      </c>
      <c r="H42" s="172"/>
      <c r="I42" s="172"/>
      <c r="J42" s="172">
        <f>'実質公債費比率（分子）の構造'!M$52</f>
        <v>787</v>
      </c>
      <c r="K42" s="172"/>
      <c r="L42" s="172"/>
      <c r="M42" s="172">
        <f>'実質公債費比率（分子）の構造'!N$52</f>
        <v>1541</v>
      </c>
      <c r="N42" s="172"/>
      <c r="O42" s="172"/>
      <c r="P42" s="172">
        <f>'実質公債費比率（分子）の構造'!O$52</f>
        <v>2128</v>
      </c>
    </row>
    <row r="43" spans="1:16" x14ac:dyDescent="0.15">
      <c r="A43" s="172" t="s">
        <v>64</v>
      </c>
      <c r="B43" s="172">
        <f>'実質公債費比率（分子）の構造'!K$51</f>
        <v>0</v>
      </c>
      <c r="C43" s="172"/>
      <c r="D43" s="172"/>
      <c r="E43" s="172">
        <f>'実質公債費比率（分子）の構造'!L$51</f>
        <v>0</v>
      </c>
      <c r="F43" s="172"/>
      <c r="G43" s="172"/>
      <c r="H43" s="172">
        <f>'実質公債費比率（分子）の構造'!M$51</f>
        <v>0</v>
      </c>
      <c r="I43" s="172"/>
      <c r="J43" s="172"/>
      <c r="K43" s="172">
        <f>'実質公債費比率（分子）の構造'!N$51</f>
        <v>0</v>
      </c>
      <c r="L43" s="172"/>
      <c r="M43" s="172"/>
      <c r="N43" s="172">
        <f>'実質公債費比率（分子）の構造'!O$51</f>
        <v>0</v>
      </c>
      <c r="O43" s="172"/>
      <c r="P43" s="172"/>
    </row>
    <row r="44" spans="1:16" x14ac:dyDescent="0.15">
      <c r="A44" s="172" t="s">
        <v>65</v>
      </c>
      <c r="B44" s="172">
        <f>'実質公債費比率（分子）の構造'!K$50</f>
        <v>3</v>
      </c>
      <c r="C44" s="172"/>
      <c r="D44" s="172"/>
      <c r="E44" s="172">
        <f>'実質公債費比率（分子）の構造'!L$50</f>
        <v>3</v>
      </c>
      <c r="F44" s="172"/>
      <c r="G44" s="172"/>
      <c r="H44" s="172">
        <f>'実質公債費比率（分子）の構造'!M$50</f>
        <v>4</v>
      </c>
      <c r="I44" s="172"/>
      <c r="J44" s="172"/>
      <c r="K44" s="172">
        <f>'実質公債費比率（分子）の構造'!N$50</f>
        <v>759</v>
      </c>
      <c r="L44" s="172"/>
      <c r="M44" s="172"/>
      <c r="N44" s="172">
        <f>'実質公債費比率（分子）の構造'!O$50</f>
        <v>1366</v>
      </c>
      <c r="O44" s="172"/>
      <c r="P44" s="172"/>
    </row>
    <row r="45" spans="1:16" x14ac:dyDescent="0.15">
      <c r="A45" s="172" t="s">
        <v>66</v>
      </c>
      <c r="B45" s="172">
        <f>'実質公債費比率（分子）の構造'!K$49</f>
        <v>193</v>
      </c>
      <c r="C45" s="172"/>
      <c r="D45" s="172"/>
      <c r="E45" s="172">
        <f>'実質公債費比率（分子）の構造'!L$49</f>
        <v>201</v>
      </c>
      <c r="F45" s="172"/>
      <c r="G45" s="172"/>
      <c r="H45" s="172">
        <f>'実質公債費比率（分子）の構造'!M$49</f>
        <v>206</v>
      </c>
      <c r="I45" s="172"/>
      <c r="J45" s="172"/>
      <c r="K45" s="172">
        <f>'実質公債費比率（分子）の構造'!N$49</f>
        <v>208</v>
      </c>
      <c r="L45" s="172"/>
      <c r="M45" s="172"/>
      <c r="N45" s="172">
        <f>'実質公債費比率（分子）の構造'!O$49</f>
        <v>192</v>
      </c>
      <c r="O45" s="172"/>
      <c r="P45" s="172"/>
    </row>
    <row r="46" spans="1:16" x14ac:dyDescent="0.15">
      <c r="A46" s="172" t="s">
        <v>67</v>
      </c>
      <c r="B46" s="172">
        <f>'実質公債費比率（分子）の構造'!K$48</f>
        <v>421</v>
      </c>
      <c r="C46" s="172"/>
      <c r="D46" s="172"/>
      <c r="E46" s="172">
        <f>'実質公債費比率（分子）の構造'!L$48</f>
        <v>388</v>
      </c>
      <c r="F46" s="172"/>
      <c r="G46" s="172"/>
      <c r="H46" s="172">
        <f>'実質公債費比率（分子）の構造'!M$48</f>
        <v>281</v>
      </c>
      <c r="I46" s="172"/>
      <c r="J46" s="172"/>
      <c r="K46" s="172">
        <f>'実質公債費比率（分子）の構造'!N$48</f>
        <v>311</v>
      </c>
      <c r="L46" s="172"/>
      <c r="M46" s="172"/>
      <c r="N46" s="172">
        <f>'実質公債費比率（分子）の構造'!O$48</f>
        <v>322</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573</v>
      </c>
      <c r="C49" s="172"/>
      <c r="D49" s="172"/>
      <c r="E49" s="172">
        <f>'実質公債費比率（分子）の構造'!L$45</f>
        <v>571</v>
      </c>
      <c r="F49" s="172"/>
      <c r="G49" s="172"/>
      <c r="H49" s="172">
        <f>'実質公債費比率（分子）の構造'!M$45</f>
        <v>560</v>
      </c>
      <c r="I49" s="172"/>
      <c r="J49" s="172"/>
      <c r="K49" s="172">
        <f>'実質公債費比率（分子）の構造'!N$45</f>
        <v>528</v>
      </c>
      <c r="L49" s="172"/>
      <c r="M49" s="172"/>
      <c r="N49" s="172">
        <f>'実質公債費比率（分子）の構造'!O$45</f>
        <v>504</v>
      </c>
      <c r="O49" s="172"/>
      <c r="P49" s="172"/>
    </row>
    <row r="50" spans="1:16" x14ac:dyDescent="0.15">
      <c r="A50" s="172" t="s">
        <v>71</v>
      </c>
      <c r="B50" s="172" t="e">
        <f>NA()</f>
        <v>#N/A</v>
      </c>
      <c r="C50" s="172">
        <f>IF(ISNUMBER('実質公債費比率（分子）の構造'!K$53),'実質公債費比率（分子）の構造'!K$53,NA())</f>
        <v>427</v>
      </c>
      <c r="D50" s="172" t="e">
        <f>NA()</f>
        <v>#N/A</v>
      </c>
      <c r="E50" s="172" t="e">
        <f>NA()</f>
        <v>#N/A</v>
      </c>
      <c r="F50" s="172">
        <f>IF(ISNUMBER('実質公債費比率（分子）の構造'!L$53),'実質公債費比率（分子）の構造'!L$53,NA())</f>
        <v>404</v>
      </c>
      <c r="G50" s="172" t="e">
        <f>NA()</f>
        <v>#N/A</v>
      </c>
      <c r="H50" s="172" t="e">
        <f>NA()</f>
        <v>#N/A</v>
      </c>
      <c r="I50" s="172">
        <f>IF(ISNUMBER('実質公債費比率（分子）の構造'!M$53),'実質公債費比率（分子）の構造'!M$53,NA())</f>
        <v>264</v>
      </c>
      <c r="J50" s="172" t="e">
        <f>NA()</f>
        <v>#N/A</v>
      </c>
      <c r="K50" s="172" t="e">
        <f>NA()</f>
        <v>#N/A</v>
      </c>
      <c r="L50" s="172">
        <f>IF(ISNUMBER('実質公債費比率（分子）の構造'!N$53),'実質公債費比率（分子）の構造'!N$53,NA())</f>
        <v>265</v>
      </c>
      <c r="M50" s="172" t="e">
        <f>NA()</f>
        <v>#N/A</v>
      </c>
      <c r="N50" s="172" t="e">
        <f>NA()</f>
        <v>#N/A</v>
      </c>
      <c r="O50" s="172">
        <f>IF(ISNUMBER('実質公債費比率（分子）の構造'!O$53),'実質公債費比率（分子）の構造'!O$53,NA())</f>
        <v>256</v>
      </c>
      <c r="P50" s="172" t="e">
        <f>NA()</f>
        <v>#N/A</v>
      </c>
    </row>
    <row r="53" spans="1:16" x14ac:dyDescent="0.15">
      <c r="A53" s="144" t="s">
        <v>72</v>
      </c>
    </row>
    <row r="54" spans="1:16" x14ac:dyDescent="0.15">
      <c r="A54" s="171"/>
      <c r="B54" s="171" t="str">
        <f>'将来負担比率（分子）の構造'!I$40</f>
        <v>H27</v>
      </c>
      <c r="C54" s="171"/>
      <c r="D54" s="171"/>
      <c r="E54" s="171" t="str">
        <f>'将来負担比率（分子）の構造'!J$40</f>
        <v>H28</v>
      </c>
      <c r="F54" s="171"/>
      <c r="G54" s="171"/>
      <c r="H54" s="171" t="str">
        <f>'将来負担比率（分子）の構造'!K$40</f>
        <v>H29</v>
      </c>
      <c r="I54" s="171"/>
      <c r="J54" s="171"/>
      <c r="K54" s="171" t="str">
        <f>'将来負担比率（分子）の構造'!L$40</f>
        <v>H30</v>
      </c>
      <c r="L54" s="171"/>
      <c r="M54" s="171"/>
      <c r="N54" s="171" t="str">
        <f>'将来負担比率（分子）の構造'!M$40</f>
        <v>R01</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43</v>
      </c>
      <c r="B56" s="171"/>
      <c r="C56" s="171"/>
      <c r="D56" s="171">
        <f>'将来負担比率（分子）の構造'!I$52</f>
        <v>8024</v>
      </c>
      <c r="E56" s="171"/>
      <c r="F56" s="171"/>
      <c r="G56" s="171">
        <f>'将来負担比率（分子）の構造'!J$52</f>
        <v>8153</v>
      </c>
      <c r="H56" s="171"/>
      <c r="I56" s="171"/>
      <c r="J56" s="171">
        <f>'将来負担比率（分子）の構造'!K$52</f>
        <v>7934</v>
      </c>
      <c r="K56" s="171"/>
      <c r="L56" s="171"/>
      <c r="M56" s="171">
        <f>'将来負担比率（分子）の構造'!L$52</f>
        <v>7753</v>
      </c>
      <c r="N56" s="171"/>
      <c r="O56" s="171"/>
      <c r="P56" s="171">
        <f>'将来負担比率（分子）の構造'!M$52</f>
        <v>7503</v>
      </c>
    </row>
    <row r="57" spans="1:16" x14ac:dyDescent="0.15">
      <c r="A57" s="171" t="s">
        <v>42</v>
      </c>
      <c r="B57" s="171"/>
      <c r="C57" s="171"/>
      <c r="D57" s="171">
        <f>'将来負担比率（分子）の構造'!I$51</f>
        <v>132</v>
      </c>
      <c r="E57" s="171"/>
      <c r="F57" s="171"/>
      <c r="G57" s="171">
        <f>'将来負担比率（分子）の構造'!J$51</f>
        <v>6736</v>
      </c>
      <c r="H57" s="171"/>
      <c r="I57" s="171"/>
      <c r="J57" s="171">
        <f>'将来負担比率（分子）の構造'!K$51</f>
        <v>6712</v>
      </c>
      <c r="K57" s="171"/>
      <c r="L57" s="171"/>
      <c r="M57" s="171">
        <f>'将来負担比率（分子）の構造'!L$51</f>
        <v>5971</v>
      </c>
      <c r="N57" s="171"/>
      <c r="O57" s="171"/>
      <c r="P57" s="171">
        <f>'将来負担比率（分子）の構造'!M$51</f>
        <v>4509</v>
      </c>
    </row>
    <row r="58" spans="1:16" x14ac:dyDescent="0.15">
      <c r="A58" s="171" t="s">
        <v>41</v>
      </c>
      <c r="B58" s="171"/>
      <c r="C58" s="171"/>
      <c r="D58" s="171">
        <f>'将来負担比率（分子）の構造'!I$50</f>
        <v>579</v>
      </c>
      <c r="E58" s="171"/>
      <c r="F58" s="171"/>
      <c r="G58" s="171">
        <f>'将来負担比率（分子）の構造'!J$50</f>
        <v>764</v>
      </c>
      <c r="H58" s="171"/>
      <c r="I58" s="171"/>
      <c r="J58" s="171">
        <f>'将来負担比率（分子）の構造'!K$50</f>
        <v>638</v>
      </c>
      <c r="K58" s="171"/>
      <c r="L58" s="171"/>
      <c r="M58" s="171">
        <f>'将来負担比率（分子）の構造'!L$50</f>
        <v>825</v>
      </c>
      <c r="N58" s="171"/>
      <c r="O58" s="171"/>
      <c r="P58" s="171">
        <f>'将来負担比率（分子）の構造'!M$50</f>
        <v>989</v>
      </c>
    </row>
    <row r="59" spans="1:16" x14ac:dyDescent="0.15">
      <c r="A59" s="171" t="s">
        <v>39</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38</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36</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35</v>
      </c>
      <c r="B62" s="171">
        <f>'将来負担比率（分子）の構造'!I$45</f>
        <v>979</v>
      </c>
      <c r="C62" s="171"/>
      <c r="D62" s="171"/>
      <c r="E62" s="171">
        <f>'将来負担比率（分子）の構造'!J$45</f>
        <v>988</v>
      </c>
      <c r="F62" s="171"/>
      <c r="G62" s="171"/>
      <c r="H62" s="171">
        <f>'将来負担比率（分子）の構造'!K$45</f>
        <v>960</v>
      </c>
      <c r="I62" s="171"/>
      <c r="J62" s="171"/>
      <c r="K62" s="171">
        <f>'将来負担比率（分子）の構造'!L$45</f>
        <v>930</v>
      </c>
      <c r="L62" s="171"/>
      <c r="M62" s="171"/>
      <c r="N62" s="171">
        <f>'将来負担比率（分子）の構造'!M$45</f>
        <v>883</v>
      </c>
      <c r="O62" s="171"/>
      <c r="P62" s="171"/>
    </row>
    <row r="63" spans="1:16" x14ac:dyDescent="0.15">
      <c r="A63" s="171" t="s">
        <v>34</v>
      </c>
      <c r="B63" s="171">
        <f>'将来負担比率（分子）の構造'!I$44</f>
        <v>461</v>
      </c>
      <c r="C63" s="171"/>
      <c r="D63" s="171"/>
      <c r="E63" s="171">
        <f>'将来負担比率（分子）の構造'!J$44</f>
        <v>515</v>
      </c>
      <c r="F63" s="171"/>
      <c r="G63" s="171"/>
      <c r="H63" s="171">
        <f>'将来負担比率（分子）の構造'!K$44</f>
        <v>520</v>
      </c>
      <c r="I63" s="171"/>
      <c r="J63" s="171"/>
      <c r="K63" s="171">
        <f>'将来負担比率（分子）の構造'!L$44</f>
        <v>612</v>
      </c>
      <c r="L63" s="171"/>
      <c r="M63" s="171"/>
      <c r="N63" s="171">
        <f>'将来負担比率（分子）の構造'!M$44</f>
        <v>633</v>
      </c>
      <c r="O63" s="171"/>
      <c r="P63" s="171"/>
    </row>
    <row r="64" spans="1:16" x14ac:dyDescent="0.15">
      <c r="A64" s="171" t="s">
        <v>33</v>
      </c>
      <c r="B64" s="171">
        <f>'将来負担比率（分子）の構造'!I$43</f>
        <v>5591</v>
      </c>
      <c r="C64" s="171"/>
      <c r="D64" s="171"/>
      <c r="E64" s="171">
        <f>'将来負担比率（分子）の構造'!J$43</f>
        <v>4983</v>
      </c>
      <c r="F64" s="171"/>
      <c r="G64" s="171"/>
      <c r="H64" s="171">
        <f>'将来負担比率（分子）の構造'!K$43</f>
        <v>3940</v>
      </c>
      <c r="I64" s="171"/>
      <c r="J64" s="171"/>
      <c r="K64" s="171">
        <f>'将来負担比率（分子）の構造'!L$43</f>
        <v>3443</v>
      </c>
      <c r="L64" s="171"/>
      <c r="M64" s="171"/>
      <c r="N64" s="171">
        <f>'将来負担比率（分子）の構造'!M$43</f>
        <v>2829</v>
      </c>
      <c r="O64" s="171"/>
      <c r="P64" s="171"/>
    </row>
    <row r="65" spans="1:16" x14ac:dyDescent="0.15">
      <c r="A65" s="171" t="s">
        <v>32</v>
      </c>
      <c r="B65" s="171" t="str">
        <f>'将来負担比率（分子）の構造'!I$42</f>
        <v>-</v>
      </c>
      <c r="C65" s="171"/>
      <c r="D65" s="171"/>
      <c r="E65" s="171">
        <f>'将来負担比率（分子）の構造'!J$42</f>
        <v>6628</v>
      </c>
      <c r="F65" s="171"/>
      <c r="G65" s="171"/>
      <c r="H65" s="171">
        <f>'将来負担比率（分子）の構造'!K$42</f>
        <v>6627</v>
      </c>
      <c r="I65" s="171"/>
      <c r="J65" s="171"/>
      <c r="K65" s="171">
        <f>'将来負担比率（分子）の構造'!L$42</f>
        <v>5882</v>
      </c>
      <c r="L65" s="171"/>
      <c r="M65" s="171"/>
      <c r="N65" s="171">
        <f>'将来負担比率（分子）の構造'!M$42</f>
        <v>4435</v>
      </c>
      <c r="O65" s="171"/>
      <c r="P65" s="171"/>
    </row>
    <row r="66" spans="1:16" x14ac:dyDescent="0.15">
      <c r="A66" s="171" t="s">
        <v>31</v>
      </c>
      <c r="B66" s="171">
        <f>'将来負担比率（分子）の構造'!I$41</f>
        <v>5716</v>
      </c>
      <c r="C66" s="171"/>
      <c r="D66" s="171"/>
      <c r="E66" s="171">
        <f>'将来負担比率（分子）の構造'!J$41</f>
        <v>5773</v>
      </c>
      <c r="F66" s="171"/>
      <c r="G66" s="171"/>
      <c r="H66" s="171">
        <f>'将来負担比率（分子）の構造'!K$41</f>
        <v>5730</v>
      </c>
      <c r="I66" s="171"/>
      <c r="J66" s="171"/>
      <c r="K66" s="171">
        <f>'将来負担比率（分子）の構造'!L$41</f>
        <v>5752</v>
      </c>
      <c r="L66" s="171"/>
      <c r="M66" s="171"/>
      <c r="N66" s="171">
        <f>'将来負担比率（分子）の構造'!M$41</f>
        <v>5829</v>
      </c>
      <c r="O66" s="171"/>
      <c r="P66" s="171"/>
    </row>
    <row r="67" spans="1:16" x14ac:dyDescent="0.15">
      <c r="A67" s="171" t="s">
        <v>75</v>
      </c>
      <c r="B67" s="171" t="e">
        <f>NA()</f>
        <v>#N/A</v>
      </c>
      <c r="C67" s="171">
        <f>IF(ISNUMBER('将来負担比率（分子）の構造'!I$53), IF('将来負担比率（分子）の構造'!I$53 &lt; 0, 0, '将来負担比率（分子）の構造'!I$53), NA())</f>
        <v>4012</v>
      </c>
      <c r="D67" s="171" t="e">
        <f>NA()</f>
        <v>#N/A</v>
      </c>
      <c r="E67" s="171" t="e">
        <f>NA()</f>
        <v>#N/A</v>
      </c>
      <c r="F67" s="171">
        <f>IF(ISNUMBER('将来負担比率（分子）の構造'!J$53), IF('将来負担比率（分子）の構造'!J$53 &lt; 0, 0, '将来負担比率（分子）の構造'!J$53), NA())</f>
        <v>3234</v>
      </c>
      <c r="G67" s="171" t="e">
        <f>NA()</f>
        <v>#N/A</v>
      </c>
      <c r="H67" s="171" t="e">
        <f>NA()</f>
        <v>#N/A</v>
      </c>
      <c r="I67" s="171">
        <f>IF(ISNUMBER('将来負担比率（分子）の構造'!K$53), IF('将来負担比率（分子）の構造'!K$53 &lt; 0, 0, '将来負担比率（分子）の構造'!K$53), NA())</f>
        <v>2493</v>
      </c>
      <c r="J67" s="171" t="e">
        <f>NA()</f>
        <v>#N/A</v>
      </c>
      <c r="K67" s="171" t="e">
        <f>NA()</f>
        <v>#N/A</v>
      </c>
      <c r="L67" s="171">
        <f>IF(ISNUMBER('将来負担比率（分子）の構造'!L$53), IF('将来負担比率（分子）の構造'!L$53 &lt; 0, 0, '将来負担比率（分子）の構造'!L$53), NA())</f>
        <v>2070</v>
      </c>
      <c r="M67" s="171" t="e">
        <f>NA()</f>
        <v>#N/A</v>
      </c>
      <c r="N67" s="171" t="e">
        <f>NA()</f>
        <v>#N/A</v>
      </c>
      <c r="O67" s="171">
        <f>IF(ISNUMBER('将来負担比率（分子）の構造'!M$53), IF('将来負担比率（分子）の構造'!M$53 &lt; 0, 0, '将来負担比率（分子）の構造'!M$53), NA())</f>
        <v>1607</v>
      </c>
      <c r="P67" s="171" t="e">
        <f>NA()</f>
        <v>#N/A</v>
      </c>
    </row>
    <row r="70" spans="1:16" x14ac:dyDescent="0.15">
      <c r="A70" s="173" t="s">
        <v>76</v>
      </c>
      <c r="B70" s="173"/>
      <c r="C70" s="173"/>
      <c r="D70" s="173"/>
      <c r="E70" s="173"/>
      <c r="F70" s="173"/>
    </row>
    <row r="71" spans="1:16" x14ac:dyDescent="0.15">
      <c r="A71" s="174"/>
      <c r="B71" s="174" t="str">
        <f>基金残高に係る経年分析!F54</f>
        <v>H29</v>
      </c>
      <c r="C71" s="174" t="str">
        <f>基金残高に係る経年分析!G54</f>
        <v>H30</v>
      </c>
      <c r="D71" s="174" t="str">
        <f>基金残高に係る経年分析!H54</f>
        <v>R01</v>
      </c>
    </row>
    <row r="72" spans="1:16" x14ac:dyDescent="0.15">
      <c r="A72" s="174" t="s">
        <v>77</v>
      </c>
      <c r="B72" s="175">
        <f>基金残高に係る経年分析!F55</f>
        <v>417</v>
      </c>
      <c r="C72" s="175">
        <f>基金残高に係る経年分析!G55</f>
        <v>492</v>
      </c>
      <c r="D72" s="175">
        <f>基金残高に係る経年分析!H55</f>
        <v>575</v>
      </c>
    </row>
    <row r="73" spans="1:16" x14ac:dyDescent="0.15">
      <c r="A73" s="174" t="s">
        <v>78</v>
      </c>
      <c r="B73" s="175">
        <f>基金残高に係る経年分析!F56</f>
        <v>54</v>
      </c>
      <c r="C73" s="175">
        <f>基金残高に係る経年分析!G56</f>
        <v>54</v>
      </c>
      <c r="D73" s="175">
        <f>基金残高に係る経年分析!H56</f>
        <v>54</v>
      </c>
    </row>
    <row r="74" spans="1:16" x14ac:dyDescent="0.15">
      <c r="A74" s="174" t="s">
        <v>79</v>
      </c>
      <c r="B74" s="175">
        <f>基金残高に係る経年分析!F57</f>
        <v>77</v>
      </c>
      <c r="C74" s="175">
        <f>基金残高に係る経年分析!G57</f>
        <v>135</v>
      </c>
      <c r="D74" s="175">
        <f>基金残高に係る経年分析!H57</f>
        <v>116</v>
      </c>
    </row>
  </sheetData>
  <sheetProtection algorithmName="SHA-512" hashValue="KyH5qpM99VE83oupBTdjzee1UjCc6NLKUa8Pt2tYE1LX/gfrhK9euIgOjg11/aZ4T/BApnLbmAiup5VRR3s9CQ==" saltValue="GdmtcO4pscp0ltxCyJ5J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2021-03-10T07:02:49Z</cp:lastPrinted>
  <dcterms:created xsi:type="dcterms:W3CDTF">2021-02-05T04:48:00Z</dcterms:created>
  <dcterms:modified xsi:type="dcterms:W3CDTF">2023-07-06T04:57:26Z</dcterms:modified>
  <cp:category/>
</cp:coreProperties>
</file>