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d:\develop\bid_entry\07申請書\doc\ver7\reg_common\"/>
    </mc:Choice>
  </mc:AlternateContent>
  <xr:revisionPtr revIDLastSave="0" documentId="13_ncr:1_{F2971A63-E7F7-4ADE-A022-0D575AE8FF77}" xr6:coauthVersionLast="47" xr6:coauthVersionMax="47" xr10:uidLastSave="{00000000-0000-0000-0000-000000000000}"/>
  <workbookProtection workbookAlgorithmName="SHA-512" workbookHashValue="Ga1e3/nDz5ThW4YpLIV/2givxMB3tYoSOmbAhOE6y176zkNZVPkziVfAAT7nZs9JhLgJIU3c4mFaS6eHoHROtg==" workbookSaltValue="HiQqnTh7aUf5Ha3IakG4uQ==" workbookSpinCount="100000" lockStructure="1"/>
  <bookViews>
    <workbookView xWindow="-120" yWindow="-120" windowWidth="29040" windowHeight="15720" xr2:uid="{00000000-000D-0000-FFFF-FFFF00000000}"/>
  </bookViews>
  <sheets>
    <sheet name="入力シート" sheetId="7" r:id="rId1"/>
    <sheet name="役員情報入力シート" sheetId="15" r:id="rId2"/>
    <sheet name="settings" sheetId="8" state="hidden" r:id="rId3"/>
  </sheets>
  <definedNames>
    <definedName name="_xlnm.Print_Titles" localSheetId="0">入力シート!$1:$1</definedName>
    <definedName name="_xlnm.Print_Titles" localSheetId="1">役員情報入力シート!$8:$8</definedName>
    <definedName name="希望">入力シート!$A$195</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5" l="1"/>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195" i="7"/>
  <c r="A192" i="7"/>
  <c r="A184" i="7"/>
  <c r="A182" i="7"/>
  <c r="A179" i="7"/>
  <c r="A178" i="7"/>
  <c r="A177" i="7"/>
  <c r="A175" i="7"/>
  <c r="A161" i="7"/>
  <c r="A159" i="7"/>
  <c r="A157" i="7"/>
  <c r="A153" i="7"/>
  <c r="A151" i="7"/>
  <c r="A149" i="7"/>
  <c r="A120" i="7"/>
  <c r="A118" i="7"/>
  <c r="A116" i="7"/>
  <c r="A114" i="7"/>
  <c r="A112" i="7"/>
  <c r="A87" i="7"/>
  <c r="A85" i="7"/>
  <c r="A83" i="7"/>
  <c r="A81" i="7"/>
  <c r="A79" i="7"/>
  <c r="A77" i="7"/>
  <c r="A75" i="7"/>
  <c r="A73" i="7"/>
  <c r="A71" i="7"/>
  <c r="A69" i="7"/>
  <c r="A63" i="7"/>
  <c r="A40" i="7"/>
  <c r="A36" i="7"/>
  <c r="A34" i="7"/>
  <c r="A32" i="7"/>
  <c r="A30" i="7"/>
  <c r="A28" i="7"/>
  <c r="A26" i="7"/>
  <c r="A24" i="7"/>
  <c r="A22" i="7"/>
  <c r="A20" i="7"/>
  <c r="M58" i="15"/>
  <c r="M57" i="15"/>
  <c r="M56" i="15"/>
  <c r="M55" i="15"/>
  <c r="M54" i="15"/>
  <c r="M53" i="15"/>
  <c r="M52" i="15"/>
  <c r="M51" i="15"/>
  <c r="M50" i="15"/>
  <c r="M49" i="15"/>
  <c r="M48" i="15"/>
  <c r="M47" i="15"/>
  <c r="M46" i="15"/>
  <c r="M45"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J170" i="7"/>
  <c r="A231" i="7" l="1"/>
  <c r="M8" i="15"/>
  <c r="H8" i="15"/>
  <c r="A2" i="8" l="1"/>
  <c r="A1" i="8"/>
  <c r="D69" i="7" l="1"/>
  <c r="D71" i="7" s="1"/>
  <c r="D73" i="7" s="1"/>
  <c r="D75" i="7" s="1"/>
  <c r="D77" i="7" s="1"/>
  <c r="D79" i="7" s="1"/>
  <c r="D81" i="7" s="1"/>
  <c r="D83" i="7" s="1"/>
  <c r="D85" i="7" s="1"/>
  <c r="D87" i="7" s="1"/>
</calcChain>
</file>

<file path=xl/sharedStrings.xml><?xml version="1.0" encoding="utf-8"?>
<sst xmlns="http://schemas.openxmlformats.org/spreadsheetml/2006/main" count="245" uniqueCount="208">
  <si>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</si>
  <si>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</si>
  <si>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</si>
  <si>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</si>
  <si>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</si>
  <si>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</si>
  <si>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</si>
  <si>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</si>
  <si>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</si>
  <si>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</si>
  <si>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</si>
  <si>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</si>
  <si>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業種名</t>
    <rPh sb="0" eb="2">
      <t>ギョウシュ</t>
    </rPh>
    <rPh sb="2" eb="3">
      <t>メイ</t>
    </rPh>
    <phoneticPr fontId="4"/>
  </si>
  <si>
    <t>保有していない場合は、入力する必要はありません。</t>
    <rPh sb="0" eb="2">
      <t>ホユウ</t>
    </rPh>
    <rPh sb="7" eb="9">
      <t>バアイ</t>
    </rPh>
    <rPh sb="11" eb="13">
      <t>ニュウリョク</t>
    </rPh>
    <rPh sb="15" eb="17">
      <t>ヒツヨウ</t>
    </rPh>
    <phoneticPr fontId="4"/>
  </si>
  <si>
    <t>担当者氏名カナ</t>
    <rPh sb="0" eb="3">
      <t>タントウシャ</t>
    </rPh>
    <rPh sb="3" eb="5">
      <t>シメイ</t>
    </rPh>
    <phoneticPr fontId="5"/>
  </si>
  <si>
    <t>担当者氏名</t>
    <rPh sb="0" eb="3">
      <t>タントウシャ</t>
    </rPh>
    <rPh sb="3" eb="5">
      <t>シメイ</t>
    </rPh>
    <phoneticPr fontId="5"/>
  </si>
  <si>
    <t>都道府県から入力してください。</t>
    <rPh sb="0" eb="4">
      <t>トドウフケン</t>
    </rPh>
    <rPh sb="6" eb="8">
      <t>ニュウリョク</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</si>
  <si>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</si>
  <si>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</si>
  <si>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都道府県から入力してください。</t>
    <rPh sb="0" eb="4">
      <t>トドウフケン</t>
    </rPh>
    <rPh sb="6" eb="8">
      <t>ニュウリョク</t>
    </rPh>
    <phoneticPr fontId="4"/>
  </si>
  <si>
    <t>C.担当者情報</t>
    <rPh sb="2" eb="5">
      <t>タントウシャ</t>
    </rPh>
    <rPh sb="5" eb="7">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</si>
  <si>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</si>
  <si>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</si>
  <si>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</si>
  <si>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</si>
  <si>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</si>
  <si>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</si>
  <si>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</si>
  <si>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</si>
  <si>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</si>
  <si>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</si>
  <si>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</si>
  <si>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</si>
  <si>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</si>
  <si>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</si>
  <si>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</si>
  <si>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</si>
  <si>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</si>
  <si>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</si>
  <si>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</si>
  <si>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</si>
  <si>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</si>
  <si>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</si>
  <si>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</si>
  <si>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</si>
  <si>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</si>
  <si>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</si>
  <si>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</si>
  <si>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</si>
  <si>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</si>
  <si>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</si>
  <si>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</si>
  <si>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</si>
  <si>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</si>
  <si>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</si>
  <si>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</si>
  <si>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</si>
  <si>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</si>
  <si>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</si>
  <si>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</si>
  <si>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</si>
  <si>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</si>
  <si>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</si>
  <si>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</si>
  <si>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</si>
  <si>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</si>
  <si>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</si>
  <si>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</si>
  <si>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代表者役職</t>
    <rPh sb="0" eb="3">
      <t>ダイヒョウシャ</t>
    </rPh>
    <rPh sb="3" eb="5">
      <t>ヤクショク</t>
    </rPh>
    <phoneticPr fontId="5"/>
  </si>
  <si>
    <t>正式名称で入力してください。個人の場合は「代表者」と入力してください。</t>
    <rPh sb="5" eb="7">
      <t>ニュウリョク</t>
    </rPh>
    <rPh sb="26" eb="28">
      <t>ニュウリョク</t>
    </rPh>
    <phoneticPr fontId="4"/>
  </si>
  <si>
    <t>土木一式工事</t>
  </si>
  <si>
    <t>建築一式工事</t>
  </si>
  <si>
    <t>大工工事</t>
  </si>
  <si>
    <t>左官工事</t>
  </si>
  <si>
    <t>とび・土工・コンクリート工事</t>
  </si>
  <si>
    <t>石工事</t>
  </si>
  <si>
    <t>屋根工事</t>
  </si>
  <si>
    <t>電気工事</t>
  </si>
  <si>
    <t>管工事</t>
  </si>
  <si>
    <t>タイル・レンガ・ブロック工事</t>
  </si>
  <si>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</si>
  <si>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</si>
  <si>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</si>
  <si>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</si>
  <si>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</si>
  <si>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</si>
  <si>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</si>
  <si>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</si>
  <si>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</si>
  <si>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</si>
  <si>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</si>
  <si>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</si>
  <si>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</si>
  <si>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</si>
  <si>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</si>
  <si>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</si>
  <si>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</si>
  <si>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</si>
  <si>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</si>
  <si>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A.主たる営業所(本社)情報</t>
    <rPh sb="2" eb="3">
      <t>シュ</t>
    </rPh>
    <rPh sb="5" eb="8">
      <t>エイギョウショ</t>
    </rPh>
    <rPh sb="9" eb="11">
      <t>ホンシャ</t>
    </rPh>
    <rPh sb="12" eb="14">
      <t>ジョウホウ</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</si>
  <si>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</si>
  <si>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</si>
  <si>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</si>
  <si>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リストから選択してください。</t>
    <phoneticPr fontId="4"/>
  </si>
  <si>
    <t>建設</t>
  </si>
  <si>
    <t>登記上の所在地</t>
    <rPh sb="0" eb="3">
      <t>トウキジョウ</t>
    </rPh>
    <rPh sb="4" eb="7">
      <t>ショザイチ</t>
    </rPh>
    <phoneticPr fontId="5"/>
  </si>
  <si>
    <t>一致する</t>
  </si>
  <si>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4"/>
  </si>
  <si>
    <t>入札・契約権限の委任</t>
    <rPh sb="8" eb="10">
      <t>イニン</t>
    </rPh>
    <phoneticPr fontId="4"/>
  </si>
  <si>
    <t>受任者役職</t>
    <rPh sb="0" eb="3">
      <t>ジュニンシャ</t>
    </rPh>
    <phoneticPr fontId="5"/>
  </si>
  <si>
    <t>受任者氏名カナ</t>
    <rPh sb="3" eb="5">
      <t>シメイ</t>
    </rPh>
    <phoneticPr fontId="5"/>
  </si>
  <si>
    <t>受任者氏名</t>
    <rPh sb="3" eb="5">
      <t>シメイ</t>
    </rPh>
    <phoneticPr fontId="5"/>
  </si>
  <si>
    <t>全角カタカナで入力してください。姓と名は１文字分空けてください。</t>
  </si>
  <si>
    <t>半角の数字とハイフンで入力してください。保有していない場合は、入力する必要はありません。</t>
    <phoneticPr fontId="4"/>
  </si>
  <si>
    <t>D.行政書士情報</t>
    <rPh sb="2" eb="6">
      <t>ギョウセイショシ</t>
    </rPh>
    <rPh sb="6" eb="8">
      <t>ジョウホウ</t>
    </rPh>
    <phoneticPr fontId="4"/>
  </si>
  <si>
    <t>行政書士が代理申請する場合、(1)代理申請欄にリストから「する」を選択し、行政書士情報を入力してください。</t>
    <phoneticPr fontId="4"/>
  </si>
  <si>
    <t>代理申請</t>
    <rPh sb="0" eb="2">
      <t>ダイリ</t>
    </rPh>
    <rPh sb="2" eb="4">
      <t>シンセイ</t>
    </rPh>
    <phoneticPr fontId="11"/>
  </si>
  <si>
    <t>しない</t>
  </si>
  <si>
    <t>長洲町 一般競争（指名競争）参加資格審査申請書【建設工事】</t>
    <rPh sb="0" eb="2">
      <t>ナガス</t>
    </rPh>
    <rPh sb="2" eb="3">
      <t>マチ</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ケンセツ</t>
    </rPh>
    <rPh sb="26" eb="28">
      <t>コウジ</t>
    </rPh>
    <phoneticPr fontId="4"/>
  </si>
  <si>
    <t>)</t>
    <phoneticPr fontId="4"/>
  </si>
  <si>
    <t>内線番号(</t>
    <phoneticPr fontId="4"/>
  </si>
  <si>
    <t>E.経営情報</t>
    <rPh sb="2" eb="4">
      <t>ケイエイ</t>
    </rPh>
    <rPh sb="4" eb="6">
      <t>ジョウホウ</t>
    </rPh>
    <phoneticPr fontId="4"/>
  </si>
  <si>
    <t>外資状況</t>
    <rPh sb="0" eb="2">
      <t>ガイシ</t>
    </rPh>
    <rPh sb="2" eb="4">
      <t>ジョウキョウ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</si>
  <si>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</si>
  <si>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</si>
  <si>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</si>
  <si>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</si>
  <si>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</si>
  <si>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</si>
  <si>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</si>
  <si>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</si>
  <si>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t>
    <phoneticPr fontId="5"/>
  </si>
  <si>
    <t>(d)日本国籍会社</t>
    <phoneticPr fontId="5"/>
  </si>
  <si>
    <t>営業年数</t>
    <rPh sb="0" eb="2">
      <t>エイギョウ</t>
    </rPh>
    <rPh sb="2" eb="4">
      <t>ネンスウ</t>
    </rPh>
    <phoneticPr fontId="5"/>
  </si>
  <si>
    <t>年</t>
    <rPh sb="0" eb="1">
      <t>ネン</t>
    </rPh>
    <phoneticPr fontId="4"/>
  </si>
  <si>
    <t>人</t>
    <rPh sb="0" eb="1">
      <t>ニン</t>
    </rPh>
    <phoneticPr fontId="4"/>
  </si>
  <si>
    <t>総職員数</t>
    <rPh sb="0" eb="4">
      <t>ソウショクインスウ</t>
    </rPh>
    <phoneticPr fontId="5"/>
  </si>
  <si>
    <t>許可</t>
    <rPh sb="0" eb="2">
      <t>キョカ</t>
    </rPh>
    <phoneticPr fontId="4"/>
  </si>
  <si>
    <t>010</t>
  </si>
  <si>
    <t>020</t>
  </si>
  <si>
    <t>030</t>
  </si>
  <si>
    <t>040</t>
  </si>
  <si>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</si>
  <si>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</si>
  <si>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</si>
  <si>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</si>
  <si>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</si>
  <si>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</si>
  <si>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</si>
  <si>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</si>
  <si>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</si>
  <si>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</si>
  <si>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</si>
  <si>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</si>
  <si>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</si>
  <si>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</si>
  <si>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</si>
  <si>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</si>
  <si>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</si>
  <si>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</si>
  <si>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</si>
  <si>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</si>
  <si>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</si>
  <si>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</si>
  <si>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</si>
  <si>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</si>
  <si>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</si>
  <si>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適格組合証明取得年月日</t>
    <rPh sb="0" eb="2">
      <t>テキカク</t>
    </rPh>
    <rPh sb="2" eb="4">
      <t>クミアイ</t>
    </rPh>
    <rPh sb="4" eb="6">
      <t>ショウメイ</t>
    </rPh>
    <rPh sb="6" eb="8">
      <t>シュトク</t>
    </rPh>
    <rPh sb="8" eb="11">
      <t>ネンガッピ</t>
    </rPh>
    <phoneticPr fontId="5"/>
  </si>
  <si>
    <t>適格組合証明番号</t>
    <rPh sb="0" eb="2">
      <t>テキカク</t>
    </rPh>
    <rPh sb="2" eb="4">
      <t>クミアイ</t>
    </rPh>
    <rPh sb="4" eb="6">
      <t>ショウメイ</t>
    </rPh>
    <rPh sb="6" eb="8">
      <t>バンゴウ</t>
    </rPh>
    <phoneticPr fontId="5"/>
  </si>
  <si>
    <t>許可番号</t>
    <rPh sb="0" eb="2">
      <t>キョカ</t>
    </rPh>
    <rPh sb="2" eb="4">
      <t>バンゴウ</t>
    </rPh>
    <phoneticPr fontId="5"/>
  </si>
  <si>
    <t>第</t>
    <rPh sb="0" eb="1">
      <t>ダイ</t>
    </rPh>
    <phoneticPr fontId="4"/>
  </si>
  <si>
    <t>号</t>
    <phoneticPr fontId="4"/>
  </si>
  <si>
    <t>F.業種情報</t>
    <rPh sb="2" eb="4">
      <t>ギョウシュ</t>
    </rPh>
    <rPh sb="4" eb="6">
      <t>ジョウホウ</t>
    </rPh>
    <phoneticPr fontId="4"/>
  </si>
  <si>
    <t>例)株式会社鈴木組　正式名称で入力してください。</t>
    <rPh sb="10" eb="12">
      <t>セイシキ</t>
    </rPh>
    <rPh sb="12" eb="14">
      <t>メイショウ</t>
    </rPh>
    <rPh sb="15" eb="17">
      <t>ニュウリョク</t>
    </rPh>
    <phoneticPr fontId="4"/>
  </si>
  <si>
    <t>例)0000-00-0000　半角の数字とハイフンで入力してください。</t>
    <phoneticPr fontId="4"/>
  </si>
  <si>
    <t>例)所長　正式名称で入力してください。</t>
    <rPh sb="10" eb="12">
      <t>ニュウリョク</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</si>
  <si>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</si>
  <si>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2" eb="6">
      <t>カブシキガイシャ</t>
    </rPh>
    <rPh sb="6" eb="8">
      <t>スズキ</t>
    </rPh>
    <rPh sb="8" eb="9">
      <t>クミ</t>
    </rPh>
    <rPh sb="10" eb="12">
      <t>キュウシュウ</t>
    </rPh>
    <rPh sb="12" eb="15">
      <t>エイギョウショ</t>
    </rPh>
    <phoneticPr fontId="4"/>
  </si>
  <si>
    <t>B.契約する営業所情報</t>
    <rPh sb="2" eb="4">
      <t>ケイヤク</t>
    </rPh>
    <rPh sb="6" eb="9">
      <t>エイギョウショ</t>
    </rPh>
    <rPh sb="9" eb="11">
      <t>ジョウホウ</t>
    </rPh>
    <phoneticPr fontId="4"/>
  </si>
  <si>
    <t>役員情報</t>
    <rPh sb="0" eb="2">
      <t>ヤクイン</t>
    </rPh>
    <rPh sb="2" eb="4">
      <t>ジョウホウ</t>
    </rPh>
    <phoneticPr fontId="4"/>
  </si>
  <si>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</si>
  <si>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</si>
  <si>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</si>
  <si>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</si>
  <si>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</si>
  <si>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</si>
  <si>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</si>
  <si>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</si>
  <si>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4"/>
  </si>
  <si>
    <t>この申請書の事務手続きをした方、または内容を説明できる方の情報を入力してください。申請書の確認で問い合わせをする場合があります。</t>
    <phoneticPr fontId="4"/>
  </si>
  <si>
    <t>希望</t>
    <phoneticPr fontId="4"/>
  </si>
  <si>
    <t>契約する営業所が建設業の許可（建設業許可申請書別表で確認）を有しており、かつ経営事項審査の結果を得ている業種の中から、資格審査を希望する業種に、リストから「○」を選択してください。</t>
    <rPh sb="4" eb="7">
      <t>エイギョウショ</t>
    </rPh>
    <rPh sb="55" eb="56">
      <t>ナカ</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</si>
  <si>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</si>
  <si>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例)カブシキガイシャスズキグミ　正式名称を全角カタカナで入力してください。</t>
    <phoneticPr fontId="4"/>
  </si>
  <si>
    <t>例)10　営業年数を入力してください。創業から申請日まで（組織変更、合併等による期間の通算可）。
１年に満たない場合は0を入力してください。</t>
    <phoneticPr fontId="4"/>
  </si>
  <si>
    <t>00:国土交通大臣</t>
    <phoneticPr fontId="4"/>
  </si>
  <si>
    <t>例)1000001　「-（ハイフン）」を使わず7桁の数字で入力してください。</t>
  </si>
  <si>
    <t>43_長洲町</t>
  </si>
  <si>
    <t>例)2024/4/1、R6/4/1</t>
    <phoneticPr fontId="4"/>
  </si>
  <si>
    <t>例)2024/4/1</t>
    <phoneticPr fontId="4"/>
  </si>
  <si>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</si>
  <si>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</si>
  <si>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</si>
  <si>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令和7・8年度において、長洲町で行われる建設工事に係る競争入札に参加する資格の審査を申請します。</t>
    <rPh sb="0" eb="2">
      <t>レイワ</t>
    </rPh>
    <rPh sb="5" eb="7">
      <t>ネンド</t>
    </rPh>
    <rPh sb="12" eb="14">
      <t>ナガス</t>
    </rPh>
    <rPh sb="14" eb="15">
      <t>マチ</t>
    </rPh>
    <rPh sb="16" eb="17">
      <t>オコナ</t>
    </rPh>
    <rPh sb="20" eb="22">
      <t>ケンセツ</t>
    </rPh>
    <rPh sb="22" eb="24">
      <t>コウジ</t>
    </rPh>
    <rPh sb="25" eb="26">
      <t>カカ</t>
    </rPh>
    <rPh sb="27" eb="29">
      <t>キョウソウ</t>
    </rPh>
    <rPh sb="29" eb="31">
      <t>ニュウサツ</t>
    </rPh>
    <rPh sb="32" eb="34">
      <t>サンカ</t>
    </rPh>
    <rPh sb="36" eb="38">
      <t>シカク</t>
    </rPh>
    <rPh sb="39" eb="41">
      <t>シンサ</t>
    </rPh>
    <rPh sb="42" eb="44">
      <t>シンセイ</t>
    </rPh>
    <phoneticPr fontId="4"/>
  </si>
  <si>
    <t>事業協同組合、企業組合、協業組合等で官公需適格組合証明を受けている場合は番号を入力してください。</t>
    <phoneticPr fontId="4"/>
  </si>
  <si>
    <t>役員</t>
  </si>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</sst>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_);[Red]\(#,##0.00\)"/>
    <numFmt numFmtId="184" formatCode="0000000"/>
    <numFmt numFmtId="185" formatCode="&quot;Ver.&quot;@"/>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sz val="10"/>
      <color rgb="FF0D0D0D"/>
      <name val="ＭＳ ゴシック"/>
      <family val="3"/>
      <charset val="128"/>
    </font>
    <font>
      <sz val="10"/>
      <color theme="1" tint="4.9989318521683403E-2"/>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0">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auto="1"/>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auto="1"/>
      </bottom>
      <diagonal/>
    </border>
    <border>
      <left style="thin">
        <color auto="1"/>
      </left>
      <right/>
      <top style="thin">
        <color auto="1"/>
      </top>
      <bottom style="hair">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auto="1"/>
      </left>
      <right style="hair">
        <color indexed="64"/>
      </right>
      <top style="thin">
        <color auto="1"/>
      </top>
      <bottom style="hair">
        <color indexed="64"/>
      </bottom>
      <diagonal/>
    </border>
    <border>
      <left style="thin">
        <color auto="1"/>
      </left>
      <right style="hair">
        <color indexed="64"/>
      </right>
      <top style="hair">
        <color auto="1"/>
      </top>
      <bottom style="hair">
        <color auto="1"/>
      </bottom>
      <diagonal/>
    </border>
    <border>
      <left style="thin">
        <color auto="1"/>
      </left>
      <right style="hair">
        <color indexed="64"/>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44">
    <xf numFmtId="0" fontId="0" fillId="0" borderId="0" xfId="0">
      <alignment vertical="center"/>
    </xf>
    <xf numFmtId="49" fontId="18" fillId="2" borderId="29" xfId="2" applyNumberFormat="1" applyFont="1" applyFill="1" applyBorder="1" applyAlignment="1" applyProtection="1">
      <alignment horizontal="center" vertical="center"/>
      <protection locked="0"/>
    </xf>
    <xf numFmtId="49" fontId="18" fillId="2" borderId="21" xfId="2" applyNumberFormat="1" applyFont="1" applyFill="1" applyBorder="1" applyAlignment="1" applyProtection="1">
      <alignment horizontal="center" vertical="center"/>
      <protection locked="0"/>
    </xf>
    <xf numFmtId="49" fontId="18" fillId="2" borderId="1" xfId="0" applyNumberFormat="1" applyFont="1" applyFill="1" applyBorder="1" applyAlignment="1" applyProtection="1">
      <alignment horizontal="left" vertical="center"/>
      <protection locked="0"/>
    </xf>
    <xf numFmtId="49" fontId="18" fillId="2" borderId="22" xfId="2" applyNumberFormat="1" applyFont="1" applyFill="1" applyBorder="1" applyAlignment="1" applyProtection="1">
      <alignment horizontal="center" vertical="center"/>
      <protection locked="0"/>
    </xf>
    <xf numFmtId="49" fontId="18" fillId="2" borderId="13" xfId="0" applyNumberFormat="1" applyFont="1" applyFill="1" applyBorder="1" applyAlignment="1" applyProtection="1">
      <alignment horizontal="left" vertical="center"/>
      <protection locked="0"/>
    </xf>
    <xf numFmtId="49" fontId="18" fillId="2" borderId="16" xfId="0" applyNumberFormat="1" applyFont="1" applyFill="1" applyBorder="1" applyAlignment="1" applyProtection="1">
      <alignment horizontal="left" vertical="center"/>
      <protection locked="0"/>
    </xf>
    <xf numFmtId="49" fontId="18" fillId="2" borderId="22" xfId="0" applyNumberFormat="1" applyFont="1" applyFill="1" applyBorder="1" applyAlignment="1" applyProtection="1">
      <alignment horizontal="left" vertical="center"/>
      <protection locked="0"/>
    </xf>
    <xf numFmtId="49" fontId="18" fillId="2" borderId="38"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14" fontId="18" fillId="2" borderId="16" xfId="0" applyNumberFormat="1" applyFont="1" applyFill="1" applyBorder="1" applyAlignment="1" applyProtection="1">
      <alignment horizontal="left" vertical="center"/>
      <protection locked="0"/>
    </xf>
    <xf numFmtId="14" fontId="18" fillId="2" borderId="22" xfId="0" applyNumberFormat="1" applyFont="1" applyFill="1" applyBorder="1" applyAlignment="1" applyProtection="1">
      <alignment horizontal="left" vertical="center"/>
      <protection locked="0"/>
    </xf>
    <xf numFmtId="14" fontId="18" fillId="2" borderId="38" xfId="0" applyNumberFormat="1" applyFont="1" applyFill="1" applyBorder="1" applyAlignment="1" applyProtection="1">
      <alignment horizontal="left" vertical="center"/>
      <protection locked="0"/>
    </xf>
    <xf numFmtId="49" fontId="18" fillId="2" borderId="16" xfId="0" applyNumberFormat="1" applyFont="1" applyFill="1" applyBorder="1" applyAlignment="1" applyProtection="1">
      <alignment horizontal="left" vertical="center" shrinkToFit="1"/>
      <protection locked="0"/>
    </xf>
    <xf numFmtId="49" fontId="18" fillId="2" borderId="22" xfId="0" applyNumberFormat="1" applyFont="1" applyFill="1" applyBorder="1" applyAlignment="1" applyProtection="1">
      <alignment horizontal="left" vertical="center" shrinkToFit="1"/>
      <protection locked="0"/>
    </xf>
    <xf numFmtId="49" fontId="18" fillId="2" borderId="38" xfId="0" applyNumberFormat="1" applyFont="1" applyFill="1" applyBorder="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176"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4"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0" fontId="18" fillId="2" borderId="0" xfId="0" applyNumberFormat="1" applyFont="1" applyFill="1" applyAlignment="1" applyProtection="1">
      <alignment horizontal="left" vertical="center"/>
      <protection locked="0"/>
    </xf>
    <xf numFmtId="49" fontId="18" fillId="2" borderId="30" xfId="0" applyNumberFormat="1" applyFont="1" applyFill="1" applyBorder="1" applyAlignment="1" applyProtection="1">
      <alignment horizontal="left" vertical="center"/>
      <protection locked="0"/>
    </xf>
    <xf numFmtId="49" fontId="18" fillId="2" borderId="1" xfId="0" applyNumberFormat="1" applyFont="1" applyFill="1" applyBorder="1" applyAlignment="1" applyProtection="1">
      <alignment horizontal="left" vertical="center"/>
      <protection locked="0"/>
    </xf>
    <xf numFmtId="49" fontId="18" fillId="2" borderId="2" xfId="0" applyNumberFormat="1" applyFont="1" applyFill="1" applyBorder="1" applyAlignment="1" applyProtection="1">
      <alignment horizontal="left" vertical="center"/>
      <protection locked="0"/>
    </xf>
    <xf numFmtId="49" fontId="18" fillId="2" borderId="30" xfId="1" applyNumberFormat="1" applyFont="1" applyFill="1" applyBorder="1" applyAlignment="1" applyProtection="1">
      <alignment horizontal="center" vertical="center"/>
      <protection locked="0"/>
    </xf>
    <xf numFmtId="49" fontId="18" fillId="2" borderId="2" xfId="1" applyNumberFormat="1" applyFont="1" applyFill="1" applyBorder="1" applyAlignment="1" applyProtection="1">
      <alignment horizontal="center" vertical="center"/>
      <protection locked="0"/>
    </xf>
    <xf numFmtId="38" fontId="18" fillId="2" borderId="30" xfId="0" applyNumberFormat="1" applyFont="1" applyFill="1" applyBorder="1" applyAlignment="1" applyProtection="1">
      <alignment horizontal="right" vertical="center"/>
      <protection locked="0"/>
    </xf>
    <xf numFmtId="183" fontId="18" fillId="2" borderId="1" xfId="0" applyNumberFormat="1" applyFont="1" applyFill="1" applyBorder="1" applyAlignment="1" applyProtection="1">
      <alignment horizontal="right" vertical="center"/>
      <protection locked="0"/>
    </xf>
    <xf numFmtId="49" fontId="18" fillId="2" borderId="39" xfId="0" applyNumberFormat="1" applyFont="1" applyFill="1" applyBorder="1" applyAlignment="1" applyProtection="1">
      <alignment horizontal="left" vertical="center"/>
      <protection locked="0"/>
    </xf>
    <xf numFmtId="49" fontId="18" fillId="2" borderId="13" xfId="0" applyNumberFormat="1" applyFont="1" applyFill="1" applyBorder="1" applyAlignment="1" applyProtection="1">
      <alignment horizontal="left" vertical="center"/>
      <protection locked="0"/>
    </xf>
    <xf numFmtId="49" fontId="18" fillId="2" borderId="14" xfId="0" applyNumberFormat="1" applyFont="1" applyFill="1" applyBorder="1" applyAlignment="1" applyProtection="1">
      <alignment horizontal="left" vertical="center"/>
      <protection locked="0"/>
    </xf>
    <xf numFmtId="38" fontId="18" fillId="2" borderId="39" xfId="0" applyNumberFormat="1" applyFont="1" applyFill="1" applyBorder="1" applyAlignment="1" applyProtection="1">
      <alignment horizontal="right" vertical="center"/>
      <protection locked="0"/>
    </xf>
    <xf numFmtId="183" fontId="18" fillId="2" borderId="13" xfId="0" applyNumberFormat="1" applyFont="1" applyFill="1" applyBorder="1" applyAlignment="1" applyProtection="1">
      <alignment horizontal="right" vertical="center"/>
      <protection locked="0"/>
    </xf>
    <xf numFmtId="38" fontId="18" fillId="2" borderId="0" xfId="0" applyNumberFormat="1" applyFont="1" applyFill="1" applyAlignment="1" applyProtection="1">
      <alignment horizontal="right" vertical="center"/>
      <protection locked="0"/>
    </xf>
    <xf numFmtId="181" fontId="18" fillId="2" borderId="0" xfId="0" applyNumberFormat="1" applyFont="1" applyFill="1" applyAlignment="1" applyProtection="1">
      <alignment horizontal="right" vertical="center"/>
      <protection locked="0"/>
    </xf>
    <xf numFmtId="177" fontId="18" fillId="2" borderId="0" xfId="0" applyNumberFormat="1" applyFont="1" applyFill="1" applyAlignment="1" applyProtection="1">
      <alignment horizontal="left" vertical="center"/>
      <protection locked="0"/>
    </xf>
    <xf numFmtId="49" fontId="18" fillId="2" borderId="21" xfId="2" applyNumberFormat="1" applyFont="1" applyFill="1" applyBorder="1" applyAlignment="1" applyProtection="1">
      <alignment horizontal="center" vertical="center"/>
      <protection locked="0"/>
    </xf>
    <xf numFmtId="0" fontId="18" fillId="2" borderId="17" xfId="2" applyFont="1" applyFill="1" applyBorder="1" applyAlignment="1" applyProtection="1">
      <alignment horizontal="center" vertical="center"/>
      <protection locked="0"/>
    </xf>
    <xf numFmtId="49" fontId="18" fillId="2" borderId="26" xfId="1" applyNumberFormat="1" applyFont="1" applyFill="1" applyBorder="1" applyAlignment="1" applyProtection="1">
      <alignment horizontal="center" vertical="center"/>
      <protection locked="0"/>
    </xf>
    <xf numFmtId="49" fontId="18" fillId="2" borderId="28" xfId="1" applyNumberFormat="1" applyFont="1" applyFill="1" applyBorder="1" applyAlignment="1" applyProtection="1">
      <alignment horizontal="center" vertical="center"/>
      <protection locked="0"/>
    </xf>
    <xf numFmtId="49" fontId="18" fillId="2" borderId="0" xfId="0" applyNumberFormat="1" applyFont="1" applyFill="1" applyAlignment="1" applyProtection="1">
      <alignment horizontal="left" vertical="center" shrinkToFit="1"/>
      <protection locked="0"/>
    </xf>
    <xf numFmtId="49" fontId="18" fillId="2" borderId="39" xfId="1" applyNumberFormat="1" applyFont="1" applyFill="1" applyBorder="1" applyAlignment="1" applyProtection="1">
      <alignment horizontal="center" vertical="center"/>
      <protection locked="0"/>
    </xf>
    <xf numFmtId="49" fontId="18" fillId="2" borderId="14" xfId="1" applyNumberFormat="1" applyFont="1" applyFill="1" applyBorder="1" applyAlignment="1" applyProtection="1">
      <alignment horizontal="center" vertical="center"/>
      <protection locked="0"/>
    </xf>
    <xf numFmtId="0" fontId="3" fillId="0" borderId="0" xfId="6" applyFont="1" applyProtection="1">
      <alignment vertical="center"/>
    </xf>
    <xf numFmtId="0" fontId="7" fillId="0" borderId="0" xfId="2" applyFont="1" applyProtection="1">
      <alignment vertical="center"/>
    </xf>
    <xf numFmtId="185" fontId="6" fillId="0" borderId="0" xfId="6" applyNumberFormat="1" applyFont="1" applyAlignment="1" applyProtection="1">
      <alignment horizontal="right" vertical="top"/>
    </xf>
    <xf numFmtId="178" fontId="3" fillId="0" borderId="0" xfId="1" applyNumberFormat="1" applyFont="1" applyAlignment="1" applyProtection="1">
      <alignment vertical="top"/>
    </xf>
    <xf numFmtId="0" fontId="3" fillId="0" borderId="0" xfId="2" applyFont="1" applyProtection="1">
      <alignment vertical="center"/>
    </xf>
    <xf numFmtId="0" fontId="12" fillId="0" borderId="0" xfId="2" applyFont="1" applyProtection="1">
      <alignment vertical="center"/>
    </xf>
    <xf numFmtId="0" fontId="3" fillId="0" borderId="0" xfId="2" applyFont="1" applyAlignment="1" applyProtection="1">
      <alignment horizontal="right" vertical="top"/>
    </xf>
    <xf numFmtId="0" fontId="3" fillId="0" borderId="0" xfId="1" applyFont="1" applyProtection="1">
      <alignment vertical="center"/>
    </xf>
    <xf numFmtId="0" fontId="18" fillId="0" borderId="5" xfId="2" applyFont="1" applyBorder="1" applyProtection="1">
      <alignment vertical="center"/>
    </xf>
    <xf numFmtId="0" fontId="18" fillId="0" borderId="6" xfId="2" applyFont="1" applyBorder="1" applyProtection="1">
      <alignment vertical="center"/>
    </xf>
    <xf numFmtId="0" fontId="18" fillId="0" borderId="8" xfId="2" applyFont="1" applyBorder="1" applyProtection="1">
      <alignment vertical="center"/>
    </xf>
    <xf numFmtId="49" fontId="3" fillId="0" borderId="0" xfId="1" applyNumberFormat="1" applyFont="1" applyProtection="1">
      <alignment vertical="center"/>
    </xf>
    <xf numFmtId="0" fontId="18" fillId="0" borderId="9" xfId="2" applyFont="1" applyBorder="1" applyProtection="1">
      <alignment vertical="center"/>
    </xf>
    <xf numFmtId="0" fontId="18" fillId="0" borderId="0" xfId="2" applyFont="1" applyProtection="1">
      <alignment vertical="center"/>
    </xf>
    <xf numFmtId="0" fontId="18" fillId="0" borderId="10" xfId="2" applyFont="1" applyBorder="1" applyProtection="1">
      <alignment vertical="center"/>
    </xf>
    <xf numFmtId="0" fontId="18" fillId="0" borderId="7" xfId="2" applyFont="1" applyBorder="1" applyProtection="1">
      <alignment vertical="center"/>
    </xf>
    <xf numFmtId="0" fontId="18" fillId="0" borderId="3" xfId="2" applyFont="1" applyBorder="1" applyProtection="1">
      <alignment vertical="center"/>
    </xf>
    <xf numFmtId="0" fontId="18" fillId="0" borderId="4" xfId="2" applyFont="1" applyBorder="1" applyProtection="1">
      <alignmen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7" xfId="0" applyFont="1" applyBorder="1" applyProtection="1">
      <alignment vertical="center"/>
    </xf>
    <xf numFmtId="0" fontId="14" fillId="0" borderId="3" xfId="0" applyFont="1" applyBorder="1" applyProtection="1">
      <alignment vertical="center"/>
    </xf>
    <xf numFmtId="0" fontId="14" fillId="0" borderId="9" xfId="0" applyFont="1" applyBorder="1" applyProtection="1">
      <alignment vertical="center"/>
    </xf>
    <xf numFmtId="0" fontId="14" fillId="0" borderId="0" xfId="0" applyFont="1" applyProtection="1">
      <alignment vertical="center"/>
    </xf>
    <xf numFmtId="0" fontId="14" fillId="0" borderId="0" xfId="0" applyFont="1" applyProtection="1">
      <alignment vertical="center"/>
    </xf>
    <xf numFmtId="0" fontId="3" fillId="0" borderId="6" xfId="0" applyFont="1" applyBorder="1" applyProtection="1">
      <alignment vertical="center"/>
    </xf>
    <xf numFmtId="0" fontId="3" fillId="0" borderId="8" xfId="0" applyFont="1" applyBorder="1" applyProtection="1">
      <alignment vertical="center"/>
    </xf>
    <xf numFmtId="0" fontId="3" fillId="0" borderId="0" xfId="0" applyFont="1" applyProtection="1">
      <alignment vertical="center"/>
    </xf>
    <xf numFmtId="0" fontId="3" fillId="0" borderId="10" xfId="0" applyFont="1" applyBorder="1" applyProtection="1">
      <alignment vertical="center"/>
    </xf>
    <xf numFmtId="179" fontId="3" fillId="0" borderId="9" xfId="0" applyNumberFormat="1" applyFont="1" applyBorder="1" applyProtection="1">
      <alignment vertical="center"/>
    </xf>
    <xf numFmtId="179" fontId="3" fillId="0" borderId="0" xfId="0" applyNumberFormat="1" applyFont="1" applyProtection="1">
      <alignment vertical="center"/>
    </xf>
    <xf numFmtId="0" fontId="3" fillId="0" borderId="0" xfId="0" applyFont="1" applyAlignment="1" applyProtection="1">
      <alignment horizontal="left" vertical="center"/>
    </xf>
    <xf numFmtId="0" fontId="19" fillId="0" borderId="0" xfId="0" applyFont="1" applyAlignment="1" applyProtection="1">
      <alignment horizontal="right" vertical="top"/>
    </xf>
    <xf numFmtId="0" fontId="20" fillId="0" borderId="0" xfId="0" applyFont="1" applyAlignment="1" applyProtection="1">
      <alignment vertical="top"/>
    </xf>
    <xf numFmtId="0" fontId="15" fillId="0" borderId="0" xfId="0" applyFont="1" applyAlignment="1" applyProtection="1">
      <alignment vertical="top"/>
    </xf>
    <xf numFmtId="0" fontId="19" fillId="0" borderId="0" xfId="0" applyFont="1" applyAlignment="1" applyProtection="1">
      <alignment vertical="top"/>
    </xf>
    <xf numFmtId="0" fontId="3" fillId="0" borderId="9" xfId="0" applyFont="1" applyBorder="1" applyProtection="1">
      <alignment vertical="center"/>
    </xf>
    <xf numFmtId="180" fontId="19" fillId="0" borderId="0" xfId="0" applyNumberFormat="1" applyFont="1" applyAlignment="1" applyProtection="1">
      <alignment horizontal="right" vertical="top"/>
    </xf>
    <xf numFmtId="49" fontId="19" fillId="0" borderId="0" xfId="0" applyNumberFormat="1" applyFont="1" applyAlignment="1" applyProtection="1">
      <alignment horizontal="right" vertical="top"/>
    </xf>
    <xf numFmtId="49" fontId="15" fillId="0" borderId="0" xfId="0" applyNumberFormat="1" applyFont="1" applyAlignment="1" applyProtection="1">
      <alignment vertical="top"/>
    </xf>
    <xf numFmtId="49" fontId="3" fillId="0" borderId="0" xfId="0" applyNumberFormat="1" applyFont="1" applyProtection="1">
      <alignment vertical="center"/>
    </xf>
    <xf numFmtId="49" fontId="3" fillId="0" borderId="10" xfId="0" applyNumberFormat="1" applyFont="1" applyBorder="1" applyProtection="1">
      <alignment vertical="center"/>
    </xf>
    <xf numFmtId="0" fontId="3" fillId="0" borderId="0" xfId="0" applyFont="1" applyProtection="1">
      <alignment vertical="center"/>
    </xf>
    <xf numFmtId="0" fontId="3" fillId="0" borderId="0" xfId="0" applyFont="1" applyAlignment="1" applyProtection="1">
      <alignment vertical="top"/>
    </xf>
    <xf numFmtId="0" fontId="3" fillId="0" borderId="7" xfId="0" applyFont="1" applyBorder="1" applyProtection="1">
      <alignment vertical="center"/>
    </xf>
    <xf numFmtId="0" fontId="3" fillId="0" borderId="3"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14" fillId="0" borderId="5" xfId="0" applyFont="1" applyBorder="1" applyAlignment="1" applyProtection="1">
      <alignment horizontal="left" vertical="center" indent="1"/>
    </xf>
    <xf numFmtId="0" fontId="14" fillId="0" borderId="6" xfId="0" applyFont="1" applyBorder="1" applyAlignment="1" applyProtection="1">
      <alignment horizontal="left" vertical="center" indent="1"/>
    </xf>
    <xf numFmtId="0" fontId="14" fillId="0" borderId="8" xfId="0" applyFont="1" applyBorder="1" applyAlignment="1" applyProtection="1">
      <alignment horizontal="left" vertical="center" indent="1"/>
    </xf>
    <xf numFmtId="49" fontId="3" fillId="0" borderId="7" xfId="2" applyNumberFormat="1" applyFont="1" applyBorder="1" applyProtection="1">
      <alignment vertical="center"/>
    </xf>
    <xf numFmtId="0" fontId="3" fillId="0" borderId="3" xfId="2" applyFont="1" applyBorder="1" applyProtection="1">
      <alignment vertical="center"/>
    </xf>
    <xf numFmtId="180" fontId="3" fillId="0" borderId="0" xfId="0" applyNumberFormat="1" applyFont="1" applyProtection="1">
      <alignment vertical="center"/>
    </xf>
    <xf numFmtId="0" fontId="15" fillId="0" borderId="0" xfId="0" applyFont="1" applyProtection="1">
      <alignment vertical="center"/>
    </xf>
    <xf numFmtId="0" fontId="3" fillId="0" borderId="0" xfId="0" applyFont="1" applyAlignment="1" applyProtection="1">
      <alignment horizontal="left" vertical="center"/>
    </xf>
    <xf numFmtId="0" fontId="3" fillId="0" borderId="10"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9" xfId="0" applyFont="1" applyBorder="1" applyAlignment="1" applyProtection="1">
      <alignment vertical="top"/>
    </xf>
    <xf numFmtId="49" fontId="3" fillId="0" borderId="0" xfId="0" applyNumberFormat="1" applyFont="1" applyAlignment="1" applyProtection="1">
      <alignment horizontal="right" vertical="top"/>
    </xf>
    <xf numFmtId="0" fontId="3" fillId="0" borderId="9" xfId="2" applyFont="1" applyBorder="1" applyProtection="1">
      <alignment vertical="center"/>
    </xf>
    <xf numFmtId="0" fontId="19" fillId="0" borderId="0" xfId="0" applyFont="1" applyAlignment="1" applyProtection="1">
      <alignment horizontal="left" vertical="top" wrapText="1"/>
    </xf>
    <xf numFmtId="0" fontId="15" fillId="0" borderId="0" xfId="0" applyFont="1" applyAlignment="1" applyProtection="1">
      <alignment horizontal="left" vertical="top" wrapText="1"/>
    </xf>
    <xf numFmtId="176" fontId="19" fillId="0" borderId="0" xfId="0" applyNumberFormat="1" applyFont="1" applyAlignment="1" applyProtection="1">
      <alignment horizontal="right" vertical="top"/>
    </xf>
    <xf numFmtId="0" fontId="17" fillId="0" borderId="0" xfId="1" applyFont="1" applyProtection="1">
      <alignment vertical="center"/>
    </xf>
    <xf numFmtId="0" fontId="17" fillId="0" borderId="9" xfId="0" applyFont="1" applyBorder="1" applyProtection="1">
      <alignment vertical="center"/>
    </xf>
    <xf numFmtId="0" fontId="17" fillId="0" borderId="0" xfId="0" applyFont="1" applyProtection="1">
      <alignment vertical="center"/>
    </xf>
    <xf numFmtId="0" fontId="17" fillId="0" borderId="0" xfId="2" applyFont="1" applyProtection="1">
      <alignment vertical="center"/>
    </xf>
    <xf numFmtId="49" fontId="3" fillId="0" borderId="3" xfId="0" applyNumberFormat="1" applyFont="1" applyBorder="1" applyAlignment="1" applyProtection="1">
      <alignment vertical="top"/>
    </xf>
    <xf numFmtId="0" fontId="3" fillId="0" borderId="3" xfId="0" applyFont="1" applyBorder="1" applyAlignment="1" applyProtection="1">
      <alignment vertical="top"/>
    </xf>
    <xf numFmtId="49" fontId="3" fillId="0" borderId="0" xfId="0" applyNumberFormat="1" applyFont="1" applyAlignment="1" applyProtection="1">
      <alignment vertical="top"/>
    </xf>
    <xf numFmtId="49" fontId="3" fillId="0" borderId="0" xfId="2" applyNumberFormat="1" applyFont="1" applyProtection="1">
      <alignment vertical="center"/>
    </xf>
    <xf numFmtId="0" fontId="16" fillId="0" borderId="9" xfId="0" applyFont="1" applyBorder="1" applyProtection="1">
      <alignment vertical="center"/>
    </xf>
    <xf numFmtId="0" fontId="16" fillId="0" borderId="0" xfId="0" applyFont="1" applyProtection="1">
      <alignment vertical="center"/>
    </xf>
    <xf numFmtId="180" fontId="3" fillId="0" borderId="6" xfId="0" applyNumberFormat="1" applyFont="1" applyBorder="1" applyProtection="1">
      <alignment vertical="center"/>
    </xf>
    <xf numFmtId="0" fontId="19"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0" borderId="10" xfId="0" applyFont="1" applyBorder="1" applyProtection="1">
      <alignment vertical="center"/>
    </xf>
    <xf numFmtId="40" fontId="3" fillId="0" borderId="0" xfId="0" applyNumberFormat="1" applyFont="1" applyAlignment="1" applyProtection="1">
      <alignment vertical="top"/>
    </xf>
    <xf numFmtId="177" fontId="3" fillId="0" borderId="0" xfId="0" applyNumberFormat="1" applyFont="1" applyAlignment="1" applyProtection="1">
      <alignment vertical="top"/>
    </xf>
    <xf numFmtId="182" fontId="3" fillId="0" borderId="0" xfId="1" applyNumberFormat="1" applyFont="1" applyProtection="1">
      <alignment vertical="center"/>
    </xf>
    <xf numFmtId="177" fontId="3" fillId="0" borderId="0" xfId="2" applyNumberFormat="1" applyFont="1" applyProtection="1">
      <alignment vertical="center"/>
    </xf>
    <xf numFmtId="49" fontId="3" fillId="0" borderId="6" xfId="0" applyNumberFormat="1" applyFont="1" applyBorder="1" applyProtection="1">
      <alignment vertical="center"/>
    </xf>
    <xf numFmtId="0" fontId="19" fillId="0" borderId="0" xfId="0" applyFont="1" applyProtection="1">
      <alignment vertical="center"/>
    </xf>
    <xf numFmtId="177" fontId="3" fillId="0" borderId="3" xfId="0" applyNumberFormat="1" applyFont="1" applyBorder="1" applyAlignment="1" applyProtection="1">
      <alignment vertical="top"/>
    </xf>
    <xf numFmtId="49" fontId="14"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0" fontId="20" fillId="0" borderId="0" xfId="0" applyFont="1" applyAlignment="1" applyProtection="1">
      <alignment vertical="top" wrapText="1"/>
    </xf>
    <xf numFmtId="176" fontId="20" fillId="0" borderId="0" xfId="0" applyNumberFormat="1" applyFont="1" applyAlignment="1" applyProtection="1">
      <alignment horizontal="right" vertical="top"/>
    </xf>
    <xf numFmtId="0" fontId="15" fillId="0" borderId="9" xfId="0" applyFont="1" applyBorder="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177" fontId="3" fillId="0" borderId="10" xfId="1" applyNumberFormat="1" applyFont="1" applyBorder="1" applyAlignment="1" applyProtection="1">
      <alignment horizontal="right" vertical="center"/>
    </xf>
    <xf numFmtId="0" fontId="20" fillId="0" borderId="0" xfId="2" applyFont="1" applyAlignment="1" applyProtection="1">
      <alignment horizontal="left" vertical="center" wrapText="1"/>
    </xf>
    <xf numFmtId="0" fontId="15" fillId="0" borderId="0" xfId="2" applyFont="1" applyAlignment="1" applyProtection="1">
      <alignment horizontal="left" vertical="center" wrapText="1"/>
    </xf>
    <xf numFmtId="0" fontId="3" fillId="0" borderId="10" xfId="2" applyFont="1" applyBorder="1" applyProtection="1">
      <alignment vertical="center"/>
    </xf>
    <xf numFmtId="0" fontId="3" fillId="0" borderId="23"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2" xfId="0" applyFont="1" applyBorder="1" applyAlignment="1" applyProtection="1">
      <alignment horizontal="center" vertical="center"/>
    </xf>
    <xf numFmtId="49" fontId="3" fillId="0" borderId="24" xfId="0" applyNumberFormat="1" applyFont="1" applyBorder="1" applyAlignment="1" applyProtection="1">
      <alignment horizontal="left"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0" xfId="0" applyFont="1" applyBorder="1" applyAlignment="1" applyProtection="1">
      <alignment horizontal="left" vertical="top"/>
    </xf>
    <xf numFmtId="0" fontId="3" fillId="0" borderId="0" xfId="0" applyFont="1" applyAlignment="1" applyProtection="1">
      <alignment horizontal="left" vertical="top"/>
    </xf>
    <xf numFmtId="179" fontId="3" fillId="0" borderId="10" xfId="0" applyNumberFormat="1" applyFont="1" applyBorder="1" applyProtection="1">
      <alignment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28" xfId="0" applyFont="1" applyBorder="1" applyAlignment="1" applyProtection="1">
      <alignment horizontal="left" vertical="center"/>
    </xf>
    <xf numFmtId="49" fontId="3" fillId="3" borderId="27" xfId="0" applyNumberFormat="1"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6" xfId="0" applyFont="1" applyFill="1" applyBorder="1" applyAlignment="1" applyProtection="1">
      <alignment horizontal="left" vertical="center"/>
    </xf>
    <xf numFmtId="0" fontId="3" fillId="3" borderId="6" xfId="2" applyFont="1" applyFill="1" applyBorder="1" applyProtection="1">
      <alignment vertical="center"/>
    </xf>
    <xf numFmtId="0" fontId="3" fillId="3" borderId="8" xfId="0" applyFont="1" applyFill="1" applyBorder="1" applyAlignment="1" applyProtection="1">
      <alignment horizontal="left" vertical="center"/>
    </xf>
    <xf numFmtId="0" fontId="3" fillId="0" borderId="3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0" borderId="10" xfId="0" applyFont="1" applyBorder="1" applyAlignment="1" applyProtection="1">
      <alignment vertical="top"/>
    </xf>
    <xf numFmtId="38" fontId="3" fillId="0" borderId="1" xfId="0" applyNumberFormat="1" applyFont="1" applyBorder="1" applyAlignment="1" applyProtection="1">
      <alignment horizontal="right" vertical="center"/>
    </xf>
    <xf numFmtId="0" fontId="3" fillId="0" borderId="31" xfId="0" applyFont="1" applyBorder="1" applyAlignment="1" applyProtection="1">
      <alignment horizontal="left" vertical="center"/>
    </xf>
    <xf numFmtId="0" fontId="3" fillId="0" borderId="32" xfId="0" applyFont="1" applyBorder="1" applyAlignment="1" applyProtection="1">
      <alignment horizontal="left" vertical="center"/>
    </xf>
    <xf numFmtId="0" fontId="3" fillId="0" borderId="32" xfId="0" applyFont="1" applyBorder="1" applyAlignment="1" applyProtection="1">
      <alignment horizontal="left" vertical="top"/>
    </xf>
    <xf numFmtId="0" fontId="3" fillId="0" borderId="15" xfId="0" applyFont="1" applyBorder="1" applyAlignment="1" applyProtection="1">
      <alignment horizontal="left" vertical="top"/>
    </xf>
    <xf numFmtId="0" fontId="3" fillId="0" borderId="2" xfId="2" applyFont="1" applyBorder="1" applyProtection="1">
      <alignment vertical="center"/>
    </xf>
    <xf numFmtId="0" fontId="3" fillId="0" borderId="7" xfId="0" applyFont="1" applyBorder="1" applyAlignment="1" applyProtection="1">
      <alignment horizontal="left" vertical="top"/>
    </xf>
    <xf numFmtId="0" fontId="3" fillId="0" borderId="3"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4" xfId="2" applyFont="1" applyBorder="1" applyProtection="1">
      <alignment vertical="center"/>
    </xf>
    <xf numFmtId="0" fontId="3" fillId="0" borderId="0" xfId="2" applyFont="1" applyProtection="1">
      <alignment vertical="center"/>
    </xf>
    <xf numFmtId="180" fontId="20" fillId="0" borderId="0" xfId="0" applyNumberFormat="1" applyFont="1" applyAlignment="1" applyProtection="1">
      <alignment horizontal="right" vertical="top"/>
    </xf>
    <xf numFmtId="0" fontId="3" fillId="0" borderId="4" xfId="0" applyFont="1" applyBorder="1" applyAlignment="1" applyProtection="1">
      <alignment vertical="top"/>
    </xf>
    <xf numFmtId="180" fontId="14" fillId="0" borderId="7" xfId="0" applyNumberFormat="1" applyFont="1" applyBorder="1" applyProtection="1">
      <alignment vertical="center"/>
    </xf>
    <xf numFmtId="0" fontId="14" fillId="0" borderId="9" xfId="0" applyFont="1" applyBorder="1" applyAlignment="1" applyProtection="1">
      <alignment horizontal="left" vertical="center" indent="1"/>
    </xf>
    <xf numFmtId="0" fontId="14" fillId="0" borderId="0" xfId="0" applyFont="1" applyAlignment="1" applyProtection="1">
      <alignment horizontal="left" vertical="center" indent="1"/>
    </xf>
    <xf numFmtId="180" fontId="14" fillId="0" borderId="0" xfId="0" applyNumberFormat="1" applyFont="1" applyProtection="1">
      <alignment vertical="center"/>
    </xf>
    <xf numFmtId="0" fontId="3" fillId="0" borderId="6" xfId="2" applyFont="1" applyBorder="1" applyProtection="1">
      <alignment vertical="center"/>
    </xf>
    <xf numFmtId="0" fontId="3" fillId="0" borderId="8" xfId="2" applyFont="1" applyBorder="1" applyProtection="1">
      <alignment vertical="center"/>
    </xf>
    <xf numFmtId="49" fontId="3" fillId="0" borderId="0" xfId="0" applyNumberFormat="1" applyFont="1" applyAlignment="1" applyProtection="1">
      <alignment horizontal="right" vertical="center"/>
    </xf>
    <xf numFmtId="0" fontId="20" fillId="0" borderId="0" xfId="0" applyFont="1" applyAlignment="1" applyProtection="1">
      <alignment horizontal="left" vertical="top" wrapText="1"/>
    </xf>
    <xf numFmtId="0" fontId="18" fillId="0" borderId="23" xfId="0" applyFont="1" applyBorder="1" applyAlignment="1" applyProtection="1">
      <alignment horizontal="left" vertical="center"/>
    </xf>
    <xf numFmtId="0" fontId="18" fillId="0" borderId="24" xfId="0" applyFont="1" applyBorder="1" applyAlignment="1" applyProtection="1">
      <alignment horizontal="left" vertical="center"/>
    </xf>
    <xf numFmtId="0" fontId="18" fillId="0" borderId="25" xfId="0" applyFont="1" applyBorder="1" applyAlignment="1" applyProtection="1">
      <alignment horizontal="left" vertical="center"/>
    </xf>
    <xf numFmtId="49" fontId="18" fillId="0" borderId="23" xfId="0" applyNumberFormat="1" applyFont="1" applyBorder="1" applyAlignment="1" applyProtection="1">
      <alignment horizontal="center" vertical="center" wrapText="1"/>
    </xf>
    <xf numFmtId="49" fontId="18" fillId="0" borderId="24" xfId="0" applyNumberFormat="1" applyFont="1" applyBorder="1" applyAlignment="1" applyProtection="1">
      <alignment horizontal="center" vertical="center" wrapText="1"/>
    </xf>
    <xf numFmtId="49" fontId="18" fillId="0" borderId="9" xfId="0" applyNumberFormat="1" applyFont="1" applyBorder="1" applyAlignment="1" applyProtection="1">
      <alignment horizontal="center" vertical="center"/>
    </xf>
    <xf numFmtId="0" fontId="18" fillId="0" borderId="0" xfId="0" applyFont="1" applyAlignment="1" applyProtection="1">
      <alignment vertical="top"/>
    </xf>
    <xf numFmtId="0" fontId="14" fillId="0" borderId="20" xfId="0" applyFont="1" applyBorder="1" applyProtection="1">
      <alignment vertical="center"/>
    </xf>
    <xf numFmtId="49" fontId="3" fillId="0" borderId="33" xfId="0" applyNumberFormat="1" applyFont="1" applyBorder="1" applyAlignment="1" applyProtection="1">
      <alignment horizontal="right" vertical="center"/>
    </xf>
    <xf numFmtId="0" fontId="18" fillId="0" borderId="36" xfId="0" applyFont="1" applyBorder="1" applyAlignment="1" applyProtection="1">
      <alignment horizontal="left" vertical="center"/>
    </xf>
    <xf numFmtId="49" fontId="18" fillId="0" borderId="36" xfId="0" applyNumberFormat="1" applyFont="1" applyBorder="1" applyAlignment="1" applyProtection="1">
      <alignment horizontal="left" vertical="center"/>
    </xf>
    <xf numFmtId="0" fontId="18" fillId="0" borderId="37" xfId="0" applyFont="1" applyBorder="1" applyAlignment="1" applyProtection="1">
      <alignment horizontal="left" vertical="center"/>
    </xf>
    <xf numFmtId="49" fontId="3" fillId="0" borderId="9" xfId="1" applyNumberFormat="1" applyFont="1" applyBorder="1" applyAlignment="1" applyProtection="1">
      <alignment horizontal="center" vertical="center"/>
    </xf>
    <xf numFmtId="49" fontId="3" fillId="0" borderId="34" xfId="0" applyNumberFormat="1" applyFont="1" applyBorder="1" applyAlignment="1" applyProtection="1">
      <alignment horizontal="right" vertical="center"/>
    </xf>
    <xf numFmtId="0" fontId="18" fillId="0" borderId="19" xfId="0" applyFont="1" applyBorder="1" applyAlignment="1" applyProtection="1">
      <alignment horizontal="left" vertical="center"/>
    </xf>
    <xf numFmtId="49" fontId="18" fillId="0" borderId="18" xfId="0" applyNumberFormat="1" applyFont="1" applyBorder="1" applyAlignment="1" applyProtection="1">
      <alignment horizontal="left" vertical="center"/>
    </xf>
    <xf numFmtId="0" fontId="18" fillId="0" borderId="18" xfId="0" applyFont="1" applyBorder="1" applyAlignment="1" applyProtection="1">
      <alignment horizontal="left" vertical="center"/>
    </xf>
    <xf numFmtId="0" fontId="18" fillId="0" borderId="11" xfId="0" applyFont="1" applyBorder="1" applyAlignment="1" applyProtection="1">
      <alignment horizontal="left" vertical="center"/>
    </xf>
    <xf numFmtId="0" fontId="18" fillId="0" borderId="32" xfId="0" applyFont="1" applyBorder="1" applyAlignment="1" applyProtection="1">
      <alignment horizontal="left" vertical="center"/>
    </xf>
    <xf numFmtId="0" fontId="18" fillId="0" borderId="15"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49" fontId="3" fillId="0" borderId="35" xfId="0" applyNumberFormat="1"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14" xfId="0" applyFont="1" applyBorder="1" applyAlignment="1" applyProtection="1">
      <alignment horizontal="left" vertical="center"/>
    </xf>
    <xf numFmtId="181" fontId="3" fillId="0" borderId="3" xfId="0" applyNumberFormat="1" applyFont="1" applyBorder="1" applyAlignment="1" applyProtection="1">
      <alignment vertical="top"/>
    </xf>
    <xf numFmtId="181" fontId="3" fillId="0" borderId="0" xfId="0" applyNumberFormat="1" applyFont="1" applyAlignment="1" applyProtection="1">
      <alignment vertical="top"/>
    </xf>
    <xf numFmtId="0" fontId="20" fillId="0" borderId="0" xfId="0" applyFont="1" applyProtection="1">
      <alignment vertical="center"/>
    </xf>
    <xf numFmtId="0" fontId="18" fillId="0" borderId="0" xfId="0" applyFont="1" applyAlignment="1" applyProtection="1">
      <alignment horizontal="left" vertical="center"/>
    </xf>
    <xf numFmtId="0" fontId="21" fillId="0" borderId="0" xfId="0" applyFont="1" applyAlignment="1" applyProtection="1">
      <alignment vertical="top"/>
    </xf>
    <xf numFmtId="0" fontId="22" fillId="0" borderId="0" xfId="0" applyFont="1" applyProtection="1">
      <alignment vertical="center"/>
    </xf>
    <xf numFmtId="178" fontId="6" fillId="0" borderId="0" xfId="1" applyNumberFormat="1" applyFont="1" applyAlignment="1" applyProtection="1">
      <alignment vertical="top"/>
    </xf>
    <xf numFmtId="0" fontId="22" fillId="0" borderId="0" xfId="0" applyFont="1" applyAlignment="1" applyProtection="1">
      <alignment horizontal="left" vertical="center"/>
    </xf>
    <xf numFmtId="0" fontId="21" fillId="0" borderId="0" xfId="0" applyFont="1" applyProtection="1">
      <alignment vertical="center"/>
    </xf>
    <xf numFmtId="0" fontId="3" fillId="0" borderId="0" xfId="0" applyFont="1" applyAlignment="1" applyProtection="1">
      <alignment vertical="top"/>
    </xf>
    <xf numFmtId="0" fontId="15" fillId="0" borderId="0" xfId="0" applyFont="1" applyAlignment="1" applyProtection="1">
      <alignment horizontal="right" vertical="top"/>
    </xf>
    <xf numFmtId="0" fontId="18" fillId="0" borderId="0" xfId="0" applyFont="1" applyProtection="1">
      <alignment vertical="center"/>
    </xf>
    <xf numFmtId="0" fontId="3" fillId="0" borderId="12" xfId="0" applyFont="1" applyBorder="1" applyAlignment="1" applyProtection="1">
      <alignment horizontal="center" vertical="center" textRotation="255"/>
    </xf>
    <xf numFmtId="0" fontId="3" fillId="0" borderId="12" xfId="0" applyFont="1" applyBorder="1" applyAlignment="1" applyProtection="1">
      <alignment horizontal="left" vertical="center"/>
    </xf>
    <xf numFmtId="0" fontId="3" fillId="0" borderId="12"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12" xfId="0" applyFont="1" applyBorder="1" applyAlignment="1" applyProtection="1">
      <alignment horizontal="left" vertical="center"/>
    </xf>
    <xf numFmtId="0" fontId="18" fillId="0" borderId="16" xfId="0" applyFont="1" applyBorder="1" applyProtection="1">
      <alignment vertical="center"/>
    </xf>
    <xf numFmtId="0" fontId="18" fillId="0" borderId="10" xfId="0" applyFont="1" applyBorder="1" applyProtection="1">
      <alignment vertical="center"/>
    </xf>
    <xf numFmtId="0" fontId="18" fillId="0" borderId="2" xfId="0" applyFont="1" applyBorder="1" applyProtection="1">
      <alignment vertical="center"/>
    </xf>
    <xf numFmtId="0" fontId="18" fillId="0" borderId="38" xfId="0" applyFont="1" applyBorder="1" applyProtection="1">
      <alignment vertical="center"/>
    </xf>
    <xf numFmtId="0" fontId="3" fillId="0" borderId="0" xfId="0" applyFont="1" applyAlignment="1" applyProtection="1">
      <alignment vertical="center" wrapText="1"/>
    </xf>
    <xf numFmtId="0" fontId="6" fillId="0" borderId="0" xfId="6"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18" fillId="0" borderId="0" xfId="0" applyNumberFormat="1" applyFont="1" applyAlignment="1" applyProtection="1">
      <alignment horizontal="left" vertical="center"/>
    </xf>
    <xf numFmtId="0" fontId="6" fillId="0" borderId="0" xfId="6" applyNumberFormat="1" applyFont="1" applyAlignment="1" applyProtection="1">
      <alignment horizontal="right" vertical="top"/>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2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000000"/>
      <color rgb="FF0D0D0D"/>
      <color rgb="FFFFD9FF"/>
      <color rgb="FFFFE1FF"/>
      <color rgb="FFFF0000"/>
      <color rgb="FFA6A6A6"/>
      <color rgb="FFE2EFDA"/>
      <color rgb="FFEEA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AA233"/>
  <sheetViews>
    <sheetView showGridLines="0" tabSelected="1" topLeftCell="B1" zoomScaleNormal="100" workbookViewId="0">
      <selection activeCell="B1" sqref="B1"/>
    </sheetView>
  </sheetViews>
  <sheetFormatPr defaultColWidth="9" defaultRowHeight="15" customHeight="1" x14ac:dyDescent="0.15"/>
  <cols>
    <col min="1" max="1" width="7.125" style="49" hidden="1" customWidth="1"/>
    <col min="2" max="3" width="1.625" style="49" customWidth="1"/>
    <col min="4" max="4" width="5.625" style="49" customWidth="1"/>
    <col min="5" max="5" width="3.125" style="49" customWidth="1"/>
    <col min="6" max="6" width="5.875" style="49" customWidth="1"/>
    <col min="7" max="7" width="5.75" style="49" customWidth="1"/>
    <col min="8" max="8" width="8.25" style="49" customWidth="1"/>
    <col min="9" max="9" width="1.625" style="49" customWidth="1"/>
    <col min="10" max="10" width="6.75" style="49" customWidth="1"/>
    <col min="11" max="11" width="9" style="49" customWidth="1"/>
    <col min="12" max="13" width="4.125" style="49" customWidth="1"/>
    <col min="14" max="14" width="8.75" style="49" customWidth="1"/>
    <col min="15" max="15" width="3.5" style="49" customWidth="1"/>
    <col min="16" max="16" width="6.25" style="49" customWidth="1"/>
    <col min="17" max="17" width="6.625" style="49" customWidth="1"/>
    <col min="18" max="18" width="5.875" style="49" customWidth="1"/>
    <col min="19" max="19" width="12.75" style="49" customWidth="1"/>
    <col min="20" max="21" width="10.625" style="49" customWidth="1"/>
    <col min="22" max="24" width="3.5" style="49" customWidth="1"/>
    <col min="25" max="25" width="23.125" style="49" customWidth="1"/>
    <col min="26" max="26" width="2.625" style="49" customWidth="1"/>
    <col min="27" max="27" width="3.625" style="49" customWidth="1"/>
    <col min="28" max="16384" width="9" style="49"/>
  </cols>
  <sheetData>
    <row r="1" spans="1:27" ht="30" customHeight="1" x14ac:dyDescent="0.15">
      <c r="A1" s="239" t="s">
        <v>197</v>
      </c>
      <c r="B1" s="45"/>
      <c r="C1" s="46" t="s">
        <v>118</v>
      </c>
      <c r="D1" s="46"/>
      <c r="E1" s="46"/>
      <c r="F1" s="46"/>
      <c r="G1" s="46"/>
      <c r="H1" s="46"/>
      <c r="I1" s="46"/>
      <c r="J1" s="46"/>
      <c r="K1" s="46"/>
      <c r="L1" s="46"/>
      <c r="M1" s="46"/>
      <c r="N1" s="46"/>
      <c r="O1" s="46"/>
      <c r="P1" s="46"/>
      <c r="Q1" s="46"/>
      <c r="R1" s="46"/>
      <c r="S1" s="46"/>
      <c r="T1" s="46"/>
      <c r="U1" s="46"/>
      <c r="V1" s="46"/>
      <c r="W1" s="238" t="s">
        <v>206</v>
      </c>
      <c r="X1" s="47"/>
      <c r="Y1" s="47"/>
      <c r="Z1" s="47"/>
      <c r="AA1" s="48"/>
    </row>
    <row r="2" spans="1:27" ht="15" hidden="1" customHeight="1" x14ac:dyDescent="0.15">
      <c r="A2" s="239" t="s">
        <v>104</v>
      </c>
      <c r="B2" s="45"/>
      <c r="C2" s="50"/>
      <c r="D2" s="50"/>
      <c r="Y2" s="51"/>
      <c r="Z2" s="51"/>
      <c r="AA2" s="48"/>
    </row>
    <row r="3" spans="1:27" ht="30" customHeight="1" x14ac:dyDescent="0.15">
      <c r="A3" s="240" t="s">
        <v>207</v>
      </c>
      <c r="B3" s="52"/>
      <c r="C3" s="49" t="s">
        <v>203</v>
      </c>
      <c r="AA3" s="48"/>
    </row>
    <row r="4" spans="1:27" ht="7.5" hidden="1" customHeight="1" x14ac:dyDescent="0.15">
      <c r="A4" s="52"/>
      <c r="B4" s="52"/>
    </row>
    <row r="5" spans="1:27" ht="5.25" customHeight="1" x14ac:dyDescent="0.15">
      <c r="A5" s="52"/>
      <c r="B5" s="52"/>
      <c r="C5" s="53"/>
      <c r="D5" s="54"/>
      <c r="E5" s="54"/>
      <c r="F5" s="54"/>
      <c r="G5" s="54"/>
      <c r="H5" s="54"/>
      <c r="I5" s="54"/>
      <c r="J5" s="54"/>
      <c r="K5" s="54"/>
      <c r="L5" s="54"/>
      <c r="M5" s="54"/>
      <c r="N5" s="54"/>
      <c r="O5" s="54"/>
      <c r="P5" s="54"/>
      <c r="Q5" s="54"/>
      <c r="R5" s="54"/>
      <c r="S5" s="54"/>
      <c r="T5" s="54"/>
      <c r="U5" s="54"/>
      <c r="V5" s="54"/>
      <c r="W5" s="54"/>
      <c r="X5" s="54"/>
      <c r="Y5" s="54"/>
      <c r="Z5" s="55"/>
    </row>
    <row r="6" spans="1:27" ht="15" customHeight="1" x14ac:dyDescent="0.15">
      <c r="A6" s="52"/>
      <c r="B6" s="56"/>
      <c r="C6" s="57" t="s">
        <v>202</v>
      </c>
      <c r="D6" s="58"/>
      <c r="E6" s="58"/>
      <c r="F6" s="58"/>
      <c r="G6" s="58"/>
      <c r="H6" s="58"/>
      <c r="I6" s="58"/>
      <c r="J6" s="58"/>
      <c r="K6" s="58"/>
      <c r="L6" s="58"/>
      <c r="M6" s="58"/>
      <c r="N6" s="58"/>
      <c r="O6" s="58"/>
      <c r="P6" s="58"/>
      <c r="Q6" s="58"/>
      <c r="R6" s="58"/>
      <c r="S6" s="58"/>
      <c r="T6" s="58"/>
      <c r="U6" s="58"/>
      <c r="V6" s="58"/>
      <c r="W6" s="58"/>
      <c r="X6" s="58"/>
      <c r="Y6" s="58"/>
      <c r="Z6" s="59"/>
    </row>
    <row r="7" spans="1:27" ht="15" customHeight="1" x14ac:dyDescent="0.15">
      <c r="A7" s="52"/>
      <c r="B7" s="52"/>
      <c r="C7" s="57" t="s">
        <v>17</v>
      </c>
      <c r="D7" s="58"/>
      <c r="E7" s="58"/>
      <c r="F7" s="58"/>
      <c r="G7" s="58"/>
      <c r="H7" s="58"/>
      <c r="I7" s="58"/>
      <c r="J7" s="58"/>
      <c r="K7" s="58"/>
      <c r="L7" s="58"/>
      <c r="M7" s="58"/>
      <c r="N7" s="58"/>
      <c r="O7" s="58"/>
      <c r="P7" s="58"/>
      <c r="Q7" s="58"/>
      <c r="R7" s="58"/>
      <c r="S7" s="58"/>
      <c r="T7" s="58"/>
      <c r="U7" s="58"/>
      <c r="V7" s="58"/>
      <c r="W7" s="58"/>
      <c r="X7" s="58"/>
      <c r="Y7" s="58"/>
      <c r="Z7" s="59"/>
    </row>
    <row r="8" spans="1:27" ht="15" customHeight="1" x14ac:dyDescent="0.15">
      <c r="A8" s="52"/>
      <c r="B8" s="52"/>
      <c r="C8" s="57" t="s">
        <v>18</v>
      </c>
      <c r="D8" s="58"/>
      <c r="E8" s="58"/>
      <c r="F8" s="58"/>
      <c r="G8" s="58"/>
      <c r="H8" s="58"/>
      <c r="I8" s="58"/>
      <c r="J8" s="58"/>
      <c r="K8" s="58"/>
      <c r="L8" s="58"/>
      <c r="M8" s="58"/>
      <c r="N8" s="58"/>
      <c r="O8" s="58"/>
      <c r="P8" s="58"/>
      <c r="Q8" s="58"/>
      <c r="R8" s="58"/>
      <c r="S8" s="58"/>
      <c r="T8" s="58"/>
      <c r="U8" s="58"/>
      <c r="V8" s="58"/>
      <c r="W8" s="58"/>
      <c r="X8" s="58"/>
      <c r="Y8" s="58"/>
      <c r="Z8" s="59"/>
    </row>
    <row r="9" spans="1:27" ht="15" hidden="1" customHeight="1" x14ac:dyDescent="0.15">
      <c r="A9" s="52"/>
      <c r="B9" s="52"/>
      <c r="C9" s="57"/>
      <c r="D9" s="58"/>
      <c r="E9" s="58"/>
      <c r="F9" s="58"/>
      <c r="G9" s="58"/>
      <c r="H9" s="58"/>
      <c r="I9" s="58"/>
      <c r="J9" s="58"/>
      <c r="K9" s="58"/>
      <c r="L9" s="58"/>
      <c r="M9" s="58"/>
      <c r="N9" s="58"/>
      <c r="O9" s="58"/>
      <c r="P9" s="58"/>
      <c r="Q9" s="58"/>
      <c r="R9" s="58"/>
      <c r="S9" s="58"/>
      <c r="T9" s="58"/>
      <c r="U9" s="58"/>
      <c r="V9" s="58"/>
      <c r="W9" s="58"/>
      <c r="X9" s="58"/>
      <c r="Y9" s="58"/>
      <c r="Z9" s="59"/>
    </row>
    <row r="10" spans="1:27" ht="5.25" customHeight="1" x14ac:dyDescent="0.15">
      <c r="A10" s="52"/>
      <c r="B10" s="52"/>
      <c r="C10" s="60"/>
      <c r="D10" s="61"/>
      <c r="E10" s="61"/>
      <c r="F10" s="61"/>
      <c r="G10" s="61"/>
      <c r="H10" s="61"/>
      <c r="I10" s="61"/>
      <c r="J10" s="61"/>
      <c r="K10" s="61"/>
      <c r="L10" s="61"/>
      <c r="M10" s="61"/>
      <c r="N10" s="61"/>
      <c r="O10" s="61"/>
      <c r="P10" s="61"/>
      <c r="Q10" s="61"/>
      <c r="R10" s="61"/>
      <c r="S10" s="61"/>
      <c r="T10" s="61"/>
      <c r="U10" s="61"/>
      <c r="V10" s="61"/>
      <c r="W10" s="61"/>
      <c r="X10" s="61"/>
      <c r="Y10" s="61"/>
      <c r="Z10" s="62"/>
    </row>
    <row r="11" spans="1:27" ht="30" customHeight="1" x14ac:dyDescent="0.15">
      <c r="A11" s="52"/>
      <c r="B11" s="52"/>
    </row>
    <row r="12" spans="1:27" ht="15" hidden="1" customHeight="1" x14ac:dyDescent="0.15">
      <c r="A12" s="52"/>
      <c r="B12" s="52"/>
    </row>
    <row r="13" spans="1:27" ht="15" hidden="1" customHeight="1" x14ac:dyDescent="0.15">
      <c r="A13" s="52"/>
      <c r="B13" s="52"/>
    </row>
    <row r="14" spans="1:27" ht="15" hidden="1" customHeight="1" x14ac:dyDescent="0.15">
      <c r="A14" s="52"/>
      <c r="B14" s="52"/>
    </row>
    <row r="15" spans="1:27" ht="15" hidden="1" customHeight="1" x14ac:dyDescent="0.15">
      <c r="A15" s="52"/>
      <c r="B15" s="52"/>
    </row>
    <row r="16" spans="1:27" ht="15" hidden="1" customHeight="1" x14ac:dyDescent="0.15">
      <c r="A16" s="52"/>
      <c r="B16" s="52"/>
    </row>
    <row r="17" spans="1:26" ht="20.100000000000001" customHeight="1" x14ac:dyDescent="0.15">
      <c r="A17" s="52"/>
      <c r="B17" s="52"/>
      <c r="C17" s="63" t="s">
        <v>99</v>
      </c>
      <c r="D17" s="64"/>
      <c r="E17" s="64"/>
      <c r="F17" s="64"/>
      <c r="G17" s="64"/>
      <c r="H17" s="65"/>
      <c r="I17" s="66"/>
      <c r="J17" s="67"/>
    </row>
    <row r="18" spans="1:26" ht="15" customHeight="1" x14ac:dyDescent="0.15">
      <c r="A18" s="52"/>
      <c r="B18" s="52"/>
      <c r="C18" s="68"/>
      <c r="D18" s="69"/>
      <c r="E18" s="70"/>
      <c r="F18" s="70"/>
      <c r="G18" s="70"/>
      <c r="H18" s="70"/>
      <c r="I18" s="71"/>
      <c r="J18" s="71"/>
      <c r="K18" s="71"/>
      <c r="L18" s="71"/>
      <c r="M18" s="71"/>
      <c r="N18" s="71"/>
      <c r="O18" s="71"/>
      <c r="P18" s="71"/>
      <c r="Q18" s="71"/>
      <c r="R18" s="71"/>
      <c r="S18" s="71"/>
      <c r="T18" s="71"/>
      <c r="U18" s="71"/>
      <c r="V18" s="71"/>
      <c r="W18" s="71"/>
      <c r="X18" s="71"/>
      <c r="Y18" s="71"/>
      <c r="Z18" s="72"/>
    </row>
    <row r="19" spans="1:26" ht="15" hidden="1" customHeight="1" x14ac:dyDescent="0.15">
      <c r="A19" s="52"/>
      <c r="B19" s="52"/>
      <c r="C19" s="68"/>
      <c r="D19" s="69"/>
      <c r="E19" s="69"/>
      <c r="F19" s="69"/>
      <c r="G19" s="69"/>
      <c r="H19" s="69"/>
      <c r="I19" s="73"/>
      <c r="J19" s="73"/>
      <c r="K19" s="73"/>
      <c r="L19" s="73"/>
      <c r="M19" s="73"/>
      <c r="N19" s="73"/>
      <c r="O19" s="73"/>
      <c r="P19" s="73"/>
      <c r="Q19" s="73"/>
      <c r="R19" s="73"/>
      <c r="S19" s="73"/>
      <c r="T19" s="73"/>
      <c r="U19" s="73"/>
      <c r="V19" s="73"/>
      <c r="W19" s="73"/>
      <c r="X19" s="73"/>
      <c r="Y19" s="73"/>
      <c r="Z19" s="74"/>
    </row>
    <row r="20" spans="1:26" ht="20.100000000000001" customHeight="1" x14ac:dyDescent="0.15">
      <c r="A20" s="52">
        <f>IF(TRIM($I20)="", 1001, 0)</f>
        <v>1001</v>
      </c>
      <c r="B20" s="52"/>
      <c r="C20" s="75"/>
      <c r="D20" s="76">
        <v>1</v>
      </c>
      <c r="E20" s="49" t="s">
        <v>0</v>
      </c>
      <c r="I20" s="21"/>
      <c r="J20" s="22"/>
      <c r="K20" s="22"/>
      <c r="L20" s="22"/>
      <c r="M20" s="22"/>
      <c r="N20" s="77"/>
      <c r="O20" s="77"/>
      <c r="P20" s="77"/>
      <c r="Q20" s="77"/>
      <c r="R20" s="77"/>
      <c r="S20" s="77"/>
      <c r="T20" s="77"/>
      <c r="U20" s="77"/>
      <c r="V20" s="77"/>
      <c r="W20" s="77"/>
      <c r="X20" s="77"/>
      <c r="Y20" s="77"/>
      <c r="Z20" s="74"/>
    </row>
    <row r="21" spans="1:26" ht="20.100000000000001" customHeight="1" x14ac:dyDescent="0.15">
      <c r="A21" s="52"/>
      <c r="B21" s="52"/>
      <c r="C21" s="75"/>
      <c r="D21" s="76"/>
      <c r="E21" s="73"/>
      <c r="F21" s="73"/>
      <c r="G21" s="73"/>
      <c r="H21" s="73"/>
      <c r="I21" s="78"/>
      <c r="J21" s="79" t="s">
        <v>196</v>
      </c>
      <c r="K21" s="80"/>
      <c r="L21" s="80"/>
      <c r="M21" s="80"/>
      <c r="N21" s="80"/>
      <c r="O21" s="80"/>
      <c r="P21" s="80"/>
      <c r="Q21" s="80"/>
      <c r="R21" s="80"/>
      <c r="S21" s="80"/>
      <c r="T21" s="80"/>
      <c r="U21" s="80"/>
      <c r="V21" s="80"/>
      <c r="W21" s="80"/>
      <c r="X21" s="80"/>
      <c r="Y21" s="80"/>
      <c r="Z21" s="74"/>
    </row>
    <row r="22" spans="1:26" ht="20.100000000000001" customHeight="1" x14ac:dyDescent="0.15">
      <c r="A22" s="52">
        <f>IF(AND(TRIM($I22)&lt;&gt;"", OR(ISERROR(FIND("@"&amp;LEFT($I22,3)&amp;"@", 都道府県3))=FALSE, ISERROR(FIND("@"&amp;LEFT($I22,4)&amp;"@",都道府県4))=FALSE))=FALSE, 1001, 0)</f>
        <v>1001</v>
      </c>
      <c r="B22" s="52"/>
      <c r="C22" s="75"/>
      <c r="D22" s="76">
        <v>2</v>
      </c>
      <c r="E22" s="49" t="s">
        <v>1</v>
      </c>
      <c r="I22" s="42"/>
      <c r="J22" s="42"/>
      <c r="K22" s="42"/>
      <c r="L22" s="42"/>
      <c r="M22" s="42"/>
      <c r="N22" s="42"/>
      <c r="O22" s="42"/>
      <c r="P22" s="42"/>
      <c r="Q22" s="42"/>
      <c r="R22" s="42"/>
      <c r="S22" s="42"/>
      <c r="T22" s="42"/>
      <c r="U22" s="42"/>
      <c r="V22" s="42"/>
      <c r="W22" s="42"/>
      <c r="X22" s="42"/>
      <c r="Y22" s="42"/>
      <c r="Z22" s="74"/>
    </row>
    <row r="23" spans="1:26" ht="20.100000000000001" customHeight="1" x14ac:dyDescent="0.15">
      <c r="A23" s="52"/>
      <c r="B23" s="52"/>
      <c r="C23" s="75"/>
      <c r="D23" s="76"/>
      <c r="E23" s="73"/>
      <c r="F23" s="73"/>
      <c r="G23" s="73"/>
      <c r="H23" s="73"/>
      <c r="I23" s="78"/>
      <c r="J23" s="81" t="s">
        <v>19</v>
      </c>
      <c r="K23" s="80"/>
      <c r="L23" s="80"/>
      <c r="M23" s="80"/>
      <c r="N23" s="80"/>
      <c r="O23" s="80"/>
      <c r="P23" s="80"/>
      <c r="Q23" s="80"/>
      <c r="R23" s="80"/>
      <c r="S23" s="80"/>
      <c r="T23" s="80"/>
      <c r="U23" s="80"/>
      <c r="V23" s="80"/>
      <c r="W23" s="80"/>
      <c r="X23" s="80"/>
      <c r="Y23" s="80"/>
      <c r="Z23" s="74"/>
    </row>
    <row r="24" spans="1:26" ht="20.100000000000001" customHeight="1" x14ac:dyDescent="0.15">
      <c r="A24" s="52">
        <f>IF(TRIM($I24)="", 1001, 0)</f>
        <v>1001</v>
      </c>
      <c r="B24" s="52"/>
      <c r="C24" s="75"/>
      <c r="D24" s="76">
        <v>3</v>
      </c>
      <c r="E24" s="49" t="s">
        <v>2</v>
      </c>
      <c r="I24" s="17"/>
      <c r="J24" s="17"/>
      <c r="K24" s="17"/>
      <c r="L24" s="17"/>
      <c r="M24" s="17"/>
      <c r="N24" s="17"/>
      <c r="O24" s="17"/>
      <c r="P24" s="17"/>
      <c r="Q24" s="17"/>
      <c r="R24" s="17"/>
      <c r="S24" s="17"/>
      <c r="T24" s="17"/>
      <c r="U24" s="17"/>
      <c r="V24" s="17"/>
      <c r="W24" s="17"/>
      <c r="X24" s="17"/>
      <c r="Y24" s="17"/>
      <c r="Z24" s="74"/>
    </row>
    <row r="25" spans="1:26" ht="20.100000000000001" customHeight="1" x14ac:dyDescent="0.15">
      <c r="A25" s="52"/>
      <c r="B25" s="52"/>
      <c r="C25" s="82"/>
      <c r="D25" s="73"/>
      <c r="E25" s="73"/>
      <c r="F25" s="73"/>
      <c r="G25" s="73"/>
      <c r="H25" s="73"/>
      <c r="I25" s="83"/>
      <c r="J25" s="79" t="s">
        <v>193</v>
      </c>
      <c r="K25" s="80"/>
      <c r="L25" s="80"/>
      <c r="M25" s="80"/>
      <c r="N25" s="80"/>
      <c r="O25" s="80"/>
      <c r="P25" s="80"/>
      <c r="Q25" s="80"/>
      <c r="R25" s="80"/>
      <c r="S25" s="80"/>
      <c r="T25" s="80"/>
      <c r="U25" s="80"/>
      <c r="V25" s="80"/>
      <c r="W25" s="80"/>
      <c r="X25" s="80"/>
      <c r="Y25" s="80"/>
      <c r="Z25" s="74"/>
    </row>
    <row r="26" spans="1:26" ht="20.100000000000001" customHeight="1" x14ac:dyDescent="0.15">
      <c r="A26" s="52">
        <f>IF(TRIM($I26)="", 1001, 0)</f>
        <v>1001</v>
      </c>
      <c r="B26" s="52"/>
      <c r="C26" s="75"/>
      <c r="D26" s="76">
        <v>4</v>
      </c>
      <c r="E26" s="49" t="s">
        <v>3</v>
      </c>
      <c r="I26" s="17"/>
      <c r="J26" s="17"/>
      <c r="K26" s="17"/>
      <c r="L26" s="17"/>
      <c r="M26" s="17"/>
      <c r="N26" s="17"/>
      <c r="O26" s="17"/>
      <c r="P26" s="17"/>
      <c r="Q26" s="17"/>
      <c r="R26" s="17"/>
      <c r="S26" s="17"/>
      <c r="T26" s="17"/>
      <c r="U26" s="17"/>
      <c r="V26" s="17"/>
      <c r="W26" s="17"/>
      <c r="X26" s="17"/>
      <c r="Y26" s="17"/>
      <c r="Z26" s="74"/>
    </row>
    <row r="27" spans="1:26" ht="20.100000000000001" customHeight="1" x14ac:dyDescent="0.15">
      <c r="A27" s="52"/>
      <c r="B27" s="52"/>
      <c r="C27" s="82"/>
      <c r="D27" s="73"/>
      <c r="E27" s="73"/>
      <c r="F27" s="73"/>
      <c r="G27" s="73"/>
      <c r="H27" s="73"/>
      <c r="I27" s="84"/>
      <c r="J27" s="79" t="s">
        <v>173</v>
      </c>
      <c r="K27" s="80"/>
      <c r="L27" s="80"/>
      <c r="M27" s="80"/>
      <c r="N27" s="80"/>
      <c r="O27" s="80"/>
      <c r="P27" s="80"/>
      <c r="Q27" s="80"/>
      <c r="R27" s="80"/>
      <c r="S27" s="80"/>
      <c r="T27" s="80"/>
      <c r="U27" s="80"/>
      <c r="V27" s="80"/>
      <c r="W27" s="80"/>
      <c r="X27" s="80"/>
      <c r="Y27" s="80"/>
      <c r="Z27" s="74"/>
    </row>
    <row r="28" spans="1:26" ht="20.100000000000001" customHeight="1" x14ac:dyDescent="0.15">
      <c r="A28" s="52">
        <f>IF(TRIM($I28)="", 1001, 0)</f>
        <v>1001</v>
      </c>
      <c r="B28" s="52"/>
      <c r="C28" s="75"/>
      <c r="D28" s="76">
        <v>5</v>
      </c>
      <c r="E28" s="49" t="s">
        <v>68</v>
      </c>
      <c r="I28" s="17"/>
      <c r="J28" s="17"/>
      <c r="K28" s="17"/>
      <c r="L28" s="17"/>
      <c r="M28" s="17"/>
      <c r="N28" s="17"/>
      <c r="O28" s="17"/>
      <c r="P28" s="17"/>
      <c r="Q28" s="17"/>
      <c r="R28" s="17"/>
      <c r="S28" s="17"/>
      <c r="T28" s="17"/>
      <c r="U28" s="17"/>
      <c r="V28" s="17"/>
      <c r="W28" s="17"/>
      <c r="X28" s="17"/>
      <c r="Y28" s="17"/>
      <c r="Z28" s="74"/>
    </row>
    <row r="29" spans="1:26" ht="20.100000000000001" customHeight="1" x14ac:dyDescent="0.15">
      <c r="A29" s="52"/>
      <c r="B29" s="52"/>
      <c r="C29" s="82"/>
      <c r="D29" s="73"/>
      <c r="E29" s="73"/>
      <c r="F29" s="73"/>
      <c r="G29" s="73"/>
      <c r="H29" s="73"/>
      <c r="I29" s="84"/>
      <c r="J29" s="81" t="s">
        <v>69</v>
      </c>
      <c r="K29" s="80"/>
      <c r="L29" s="80"/>
      <c r="M29" s="80"/>
      <c r="N29" s="80"/>
      <c r="O29" s="80"/>
      <c r="P29" s="80"/>
      <c r="Q29" s="80"/>
      <c r="R29" s="80"/>
      <c r="S29" s="80"/>
      <c r="T29" s="80"/>
      <c r="U29" s="80"/>
      <c r="V29" s="80"/>
      <c r="W29" s="80"/>
      <c r="X29" s="80"/>
      <c r="Y29" s="80"/>
      <c r="Z29" s="74"/>
    </row>
    <row r="30" spans="1:26" ht="20.100000000000001" customHeight="1" x14ac:dyDescent="0.15">
      <c r="A30" s="52">
        <f>IF(TRIM($I30)="", 1001, 0)</f>
        <v>1001</v>
      </c>
      <c r="B30" s="52"/>
      <c r="C30" s="75"/>
      <c r="D30" s="76">
        <v>6</v>
      </c>
      <c r="E30" s="49" t="s">
        <v>4</v>
      </c>
      <c r="I30" s="17"/>
      <c r="J30" s="17"/>
      <c r="K30" s="17"/>
      <c r="L30" s="17"/>
      <c r="M30" s="17"/>
      <c r="N30" s="17"/>
      <c r="O30" s="17"/>
      <c r="P30" s="17"/>
      <c r="Q30" s="17"/>
      <c r="R30" s="17"/>
      <c r="S30" s="17"/>
      <c r="T30" s="17"/>
      <c r="U30" s="17"/>
      <c r="V30" s="17"/>
      <c r="W30" s="17"/>
      <c r="X30" s="17"/>
      <c r="Y30" s="17"/>
      <c r="Z30" s="74"/>
    </row>
    <row r="31" spans="1:26" ht="20.100000000000001" customHeight="1" x14ac:dyDescent="0.15">
      <c r="A31" s="52"/>
      <c r="B31" s="52"/>
      <c r="C31" s="82"/>
      <c r="D31" s="73"/>
      <c r="E31" s="73"/>
      <c r="F31" s="73"/>
      <c r="G31" s="73"/>
      <c r="H31" s="73"/>
      <c r="I31" s="84"/>
      <c r="J31" s="81" t="s">
        <v>10</v>
      </c>
      <c r="K31" s="80"/>
      <c r="L31" s="80"/>
      <c r="M31" s="80"/>
      <c r="N31" s="80"/>
      <c r="O31" s="80"/>
      <c r="P31" s="80"/>
      <c r="Q31" s="80"/>
      <c r="R31" s="80"/>
      <c r="S31" s="80"/>
      <c r="T31" s="80"/>
      <c r="U31" s="80"/>
      <c r="V31" s="80"/>
      <c r="W31" s="80"/>
      <c r="X31" s="80"/>
      <c r="Y31" s="80"/>
      <c r="Z31" s="74"/>
    </row>
    <row r="32" spans="1:26" ht="20.100000000000001" customHeight="1" x14ac:dyDescent="0.15">
      <c r="A32" s="52">
        <f>IF(TRIM($I32)="", 1001, 0)</f>
        <v>1001</v>
      </c>
      <c r="B32" s="52"/>
      <c r="C32" s="75"/>
      <c r="D32" s="76">
        <v>7</v>
      </c>
      <c r="E32" s="49" t="s">
        <v>5</v>
      </c>
      <c r="I32" s="17"/>
      <c r="J32" s="17"/>
      <c r="K32" s="17"/>
      <c r="L32" s="17"/>
      <c r="M32" s="17"/>
      <c r="N32" s="17"/>
      <c r="O32" s="17"/>
      <c r="P32" s="17"/>
      <c r="Q32" s="17"/>
      <c r="R32" s="17"/>
      <c r="S32" s="17"/>
      <c r="T32" s="17"/>
      <c r="U32" s="17"/>
      <c r="V32" s="17"/>
      <c r="W32" s="17"/>
      <c r="X32" s="17"/>
      <c r="Y32" s="17"/>
      <c r="Z32" s="74"/>
    </row>
    <row r="33" spans="1:27" ht="20.100000000000001" customHeight="1" x14ac:dyDescent="0.15">
      <c r="A33" s="52"/>
      <c r="B33" s="52"/>
      <c r="C33" s="82"/>
      <c r="D33" s="73"/>
      <c r="E33" s="73"/>
      <c r="F33" s="73"/>
      <c r="G33" s="73"/>
      <c r="H33" s="73"/>
      <c r="I33" s="84"/>
      <c r="J33" s="81" t="s">
        <v>11</v>
      </c>
      <c r="K33" s="80"/>
      <c r="L33" s="80"/>
      <c r="M33" s="80"/>
      <c r="N33" s="80"/>
      <c r="O33" s="80"/>
      <c r="P33" s="80"/>
      <c r="Q33" s="80"/>
      <c r="R33" s="80"/>
      <c r="S33" s="80"/>
      <c r="T33" s="80"/>
      <c r="U33" s="80"/>
      <c r="V33" s="80"/>
      <c r="W33" s="80"/>
      <c r="X33" s="80"/>
      <c r="Y33" s="80"/>
      <c r="Z33" s="74"/>
    </row>
    <row r="34" spans="1:27" ht="20.100000000000001" customHeight="1" x14ac:dyDescent="0.15">
      <c r="A34" s="52">
        <f>IF(NOT(AND(TRIM($I34)&lt;&gt;"",ISNUMBER(VALUE(SUBSTITUTE($I34,"-",""))))), 1001, 0)</f>
        <v>1001</v>
      </c>
      <c r="B34" s="52"/>
      <c r="C34" s="75"/>
      <c r="D34" s="76">
        <v>8</v>
      </c>
      <c r="E34" s="49" t="s">
        <v>6</v>
      </c>
      <c r="I34" s="17"/>
      <c r="J34" s="17"/>
      <c r="K34" s="17"/>
      <c r="L34" s="17"/>
      <c r="M34" s="17"/>
      <c r="N34" s="73"/>
      <c r="O34" s="73"/>
      <c r="P34" s="73"/>
      <c r="Q34" s="73"/>
      <c r="R34" s="73"/>
      <c r="S34" s="73"/>
      <c r="T34" s="73"/>
      <c r="U34" s="73"/>
      <c r="V34" s="73"/>
      <c r="W34" s="73"/>
      <c r="X34" s="73"/>
      <c r="Y34" s="73"/>
      <c r="Z34" s="74"/>
    </row>
    <row r="35" spans="1:27" ht="20.100000000000001" customHeight="1" x14ac:dyDescent="0.15">
      <c r="A35" s="52"/>
      <c r="B35" s="52"/>
      <c r="C35" s="82"/>
      <c r="D35" s="73"/>
      <c r="E35" s="73"/>
      <c r="F35" s="73"/>
      <c r="G35" s="73"/>
      <c r="H35" s="73"/>
      <c r="I35" s="84"/>
      <c r="J35" s="79" t="s">
        <v>174</v>
      </c>
      <c r="K35" s="80"/>
      <c r="L35" s="80"/>
      <c r="M35" s="80"/>
      <c r="N35" s="85"/>
      <c r="O35" s="80"/>
      <c r="P35" s="80"/>
      <c r="Q35" s="80"/>
      <c r="R35" s="80"/>
      <c r="S35" s="80"/>
      <c r="T35" s="80"/>
      <c r="U35" s="80"/>
      <c r="V35" s="80"/>
      <c r="W35" s="80"/>
      <c r="X35" s="80"/>
      <c r="Y35" s="80"/>
      <c r="Z35" s="74"/>
    </row>
    <row r="36" spans="1:27" ht="20.100000000000001" customHeight="1" x14ac:dyDescent="0.15">
      <c r="A36" s="52">
        <f>IF(AND(TRIM($I36)&lt;&gt;"",NOT(ISNUMBER(VALUE(SUBSTITUTE($I36,"-",""))))), 1001, 0)</f>
        <v>0</v>
      </c>
      <c r="B36" s="52"/>
      <c r="C36" s="75"/>
      <c r="D36" s="76">
        <v>9</v>
      </c>
      <c r="E36" s="49" t="s">
        <v>7</v>
      </c>
      <c r="I36" s="17"/>
      <c r="J36" s="22"/>
      <c r="K36" s="22"/>
      <c r="L36" s="22"/>
      <c r="M36" s="22"/>
      <c r="N36" s="77"/>
      <c r="O36" s="77"/>
      <c r="P36" s="77"/>
      <c r="Q36" s="77"/>
      <c r="R36" s="77"/>
      <c r="S36" s="77"/>
      <c r="T36" s="77"/>
      <c r="U36" s="77"/>
      <c r="V36" s="77"/>
      <c r="W36" s="77"/>
      <c r="X36" s="77"/>
      <c r="Y36" s="77"/>
      <c r="Z36" s="74"/>
    </row>
    <row r="37" spans="1:27" ht="20.100000000000001" customHeight="1" x14ac:dyDescent="0.15">
      <c r="A37" s="52"/>
      <c r="B37" s="52"/>
      <c r="C37" s="82"/>
      <c r="D37" s="73"/>
      <c r="E37" s="73"/>
      <c r="F37" s="73"/>
      <c r="G37" s="73"/>
      <c r="H37" s="73"/>
      <c r="I37" s="84"/>
      <c r="J37" s="81" t="s">
        <v>113</v>
      </c>
      <c r="K37" s="80"/>
      <c r="L37" s="80"/>
      <c r="M37" s="80"/>
      <c r="N37" s="80"/>
      <c r="O37" s="80"/>
      <c r="P37" s="80"/>
      <c r="Q37" s="80"/>
      <c r="R37" s="80"/>
      <c r="S37" s="80"/>
      <c r="T37" s="80"/>
      <c r="U37" s="80"/>
      <c r="V37" s="80"/>
      <c r="W37" s="80"/>
      <c r="X37" s="80"/>
      <c r="Y37" s="80"/>
      <c r="Z37" s="74"/>
    </row>
    <row r="38" spans="1:27" ht="20.100000000000001" customHeight="1" x14ac:dyDescent="0.15">
      <c r="A38" s="52"/>
      <c r="B38" s="52"/>
      <c r="C38" s="75"/>
      <c r="D38" s="76">
        <v>10</v>
      </c>
      <c r="E38" s="49" t="s">
        <v>9</v>
      </c>
      <c r="I38" s="17"/>
      <c r="J38" s="17"/>
      <c r="K38" s="17"/>
      <c r="L38" s="17"/>
      <c r="M38" s="17"/>
      <c r="N38" s="17"/>
      <c r="O38" s="17"/>
      <c r="P38" s="17"/>
      <c r="Q38" s="17"/>
      <c r="R38" s="17"/>
      <c r="S38" s="17"/>
      <c r="T38" s="17"/>
      <c r="U38" s="17"/>
      <c r="V38" s="17"/>
      <c r="W38" s="17"/>
      <c r="X38" s="17"/>
      <c r="Y38" s="17"/>
      <c r="Z38" s="74"/>
    </row>
    <row r="39" spans="1:27" ht="20.100000000000001" customHeight="1" x14ac:dyDescent="0.15">
      <c r="A39" s="52"/>
      <c r="B39" s="52"/>
      <c r="C39" s="82"/>
      <c r="D39" s="73"/>
      <c r="E39" s="73"/>
      <c r="F39" s="73"/>
      <c r="G39" s="73"/>
      <c r="H39" s="73"/>
      <c r="I39" s="84"/>
      <c r="J39" s="81" t="s">
        <v>13</v>
      </c>
      <c r="K39" s="73"/>
      <c r="L39" s="73"/>
      <c r="M39" s="73"/>
      <c r="N39" s="73"/>
      <c r="O39" s="73"/>
      <c r="P39" s="73"/>
      <c r="Q39" s="73"/>
      <c r="R39" s="73"/>
      <c r="S39" s="73"/>
      <c r="T39" s="73"/>
      <c r="U39" s="73"/>
      <c r="V39" s="73"/>
      <c r="W39" s="73"/>
      <c r="X39" s="73"/>
      <c r="Y39" s="73"/>
      <c r="Z39" s="74"/>
    </row>
    <row r="40" spans="1:27" ht="20.100000000000001" customHeight="1" x14ac:dyDescent="0.15">
      <c r="A40" s="52">
        <f>IF(AND($I40&lt;&gt;"一致する", $I40&lt;&gt;"一致しない"), 1001, 0)</f>
        <v>0</v>
      </c>
      <c r="B40" s="52"/>
      <c r="C40" s="75"/>
      <c r="D40" s="76">
        <v>11</v>
      </c>
      <c r="E40" s="49" t="s">
        <v>105</v>
      </c>
      <c r="I40" s="17" t="s">
        <v>106</v>
      </c>
      <c r="J40" s="22"/>
      <c r="K40" s="22"/>
      <c r="L40" s="22"/>
      <c r="M40" s="22"/>
      <c r="N40" s="86"/>
      <c r="O40" s="86"/>
      <c r="P40" s="86"/>
      <c r="Q40" s="86"/>
      <c r="R40" s="86"/>
      <c r="S40" s="86"/>
      <c r="T40" s="86"/>
      <c r="U40" s="86"/>
      <c r="V40" s="86"/>
      <c r="W40" s="86"/>
      <c r="X40" s="86"/>
      <c r="Y40" s="86"/>
      <c r="Z40" s="87"/>
      <c r="AA40" s="86"/>
    </row>
    <row r="41" spans="1:27" ht="20.100000000000001" customHeight="1" x14ac:dyDescent="0.15">
      <c r="A41" s="52"/>
      <c r="B41" s="52"/>
      <c r="C41" s="82"/>
      <c r="D41" s="73"/>
      <c r="E41" s="88"/>
      <c r="F41" s="88"/>
      <c r="G41" s="88"/>
      <c r="H41" s="88"/>
      <c r="I41" s="84"/>
      <c r="J41" s="81" t="s">
        <v>188</v>
      </c>
      <c r="K41" s="73"/>
      <c r="L41" s="73"/>
      <c r="M41" s="73"/>
      <c r="N41" s="73"/>
      <c r="O41" s="73"/>
      <c r="P41" s="73"/>
      <c r="Q41" s="73"/>
      <c r="R41" s="73"/>
      <c r="S41" s="73"/>
      <c r="T41" s="73"/>
      <c r="U41" s="73"/>
      <c r="V41" s="73"/>
      <c r="W41" s="73"/>
      <c r="X41" s="73"/>
      <c r="Y41" s="73"/>
      <c r="Z41" s="74"/>
      <c r="AA41" s="89"/>
    </row>
    <row r="42" spans="1:27" ht="20.100000000000001" customHeight="1" x14ac:dyDescent="0.15">
      <c r="A42" s="52"/>
      <c r="B42" s="52"/>
      <c r="C42" s="90"/>
      <c r="D42" s="91"/>
      <c r="E42" s="92"/>
      <c r="F42" s="92"/>
      <c r="G42" s="92"/>
      <c r="H42" s="92"/>
      <c r="I42" s="91"/>
      <c r="J42" s="91"/>
      <c r="K42" s="91"/>
      <c r="L42" s="91"/>
      <c r="M42" s="91"/>
      <c r="N42" s="91"/>
      <c r="O42" s="91"/>
      <c r="P42" s="91"/>
      <c r="Q42" s="91"/>
      <c r="R42" s="91"/>
      <c r="S42" s="91"/>
      <c r="T42" s="91"/>
      <c r="U42" s="91"/>
      <c r="V42" s="91"/>
      <c r="W42" s="91"/>
      <c r="X42" s="91"/>
      <c r="Y42" s="91"/>
      <c r="Z42" s="93"/>
    </row>
    <row r="43" spans="1:27" ht="15" customHeight="1" x14ac:dyDescent="0.15">
      <c r="A43" s="52"/>
      <c r="B43" s="52"/>
      <c r="C43" s="73"/>
      <c r="D43" s="73"/>
      <c r="E43" s="73"/>
      <c r="F43" s="73"/>
      <c r="G43" s="73"/>
      <c r="H43" s="73"/>
      <c r="I43" s="86"/>
      <c r="J43" s="73"/>
      <c r="K43" s="73"/>
      <c r="L43" s="73"/>
      <c r="M43" s="73"/>
      <c r="N43" s="73"/>
      <c r="O43" s="73"/>
      <c r="P43" s="73"/>
      <c r="Q43" s="73"/>
      <c r="R43" s="73"/>
      <c r="S43" s="73"/>
      <c r="T43" s="73"/>
      <c r="U43" s="73"/>
      <c r="V43" s="73"/>
      <c r="W43" s="73"/>
      <c r="X43" s="73"/>
      <c r="Y43" s="73"/>
      <c r="Z43" s="73"/>
    </row>
    <row r="44" spans="1:27" ht="15" hidden="1" customHeight="1" x14ac:dyDescent="0.15">
      <c r="A44" s="52"/>
      <c r="B44" s="52"/>
      <c r="C44" s="73"/>
      <c r="D44" s="73"/>
      <c r="E44" s="73"/>
      <c r="F44" s="73"/>
      <c r="G44" s="73"/>
      <c r="H44" s="73"/>
      <c r="I44" s="86"/>
      <c r="J44" s="73"/>
      <c r="K44" s="73"/>
      <c r="L44" s="73"/>
      <c r="M44" s="73"/>
      <c r="N44" s="73"/>
      <c r="O44" s="73"/>
      <c r="P44" s="73"/>
      <c r="Q44" s="73"/>
      <c r="R44" s="73"/>
      <c r="S44" s="73"/>
      <c r="T44" s="73"/>
      <c r="U44" s="73"/>
      <c r="V44" s="73"/>
      <c r="W44" s="73"/>
      <c r="X44" s="73"/>
      <c r="Y44" s="73"/>
      <c r="Z44" s="73"/>
    </row>
    <row r="45" spans="1:27" ht="15" hidden="1" customHeight="1" x14ac:dyDescent="0.15">
      <c r="A45" s="52"/>
      <c r="B45" s="52"/>
      <c r="C45" s="73"/>
      <c r="D45" s="73"/>
      <c r="E45" s="73"/>
      <c r="F45" s="73"/>
      <c r="G45" s="73"/>
      <c r="H45" s="73"/>
      <c r="I45" s="86"/>
      <c r="J45" s="73"/>
      <c r="K45" s="73"/>
      <c r="L45" s="73"/>
      <c r="M45" s="73"/>
      <c r="N45" s="73"/>
      <c r="O45" s="73"/>
      <c r="P45" s="73"/>
      <c r="Q45" s="73"/>
      <c r="R45" s="73"/>
      <c r="S45" s="73"/>
      <c r="T45" s="73"/>
      <c r="U45" s="73"/>
      <c r="V45" s="73"/>
      <c r="W45" s="73"/>
      <c r="X45" s="73"/>
      <c r="Y45" s="73"/>
      <c r="Z45" s="73"/>
    </row>
    <row r="46" spans="1:27" ht="15" hidden="1" customHeight="1" x14ac:dyDescent="0.15">
      <c r="A46" s="52"/>
      <c r="B46" s="52"/>
      <c r="C46" s="73"/>
      <c r="D46" s="73"/>
      <c r="E46" s="73"/>
      <c r="F46" s="73"/>
      <c r="G46" s="73"/>
      <c r="H46" s="73"/>
      <c r="I46" s="86"/>
      <c r="J46" s="73"/>
      <c r="K46" s="73"/>
      <c r="L46" s="73"/>
      <c r="M46" s="73"/>
      <c r="N46" s="73"/>
      <c r="O46" s="73"/>
      <c r="P46" s="73"/>
      <c r="Q46" s="73"/>
      <c r="R46" s="73"/>
      <c r="S46" s="73"/>
      <c r="T46" s="73"/>
      <c r="U46" s="73"/>
      <c r="V46" s="73"/>
      <c r="W46" s="73"/>
      <c r="X46" s="73"/>
      <c r="Y46" s="73"/>
      <c r="Z46" s="73"/>
    </row>
    <row r="47" spans="1:27" ht="15" hidden="1" customHeight="1" x14ac:dyDescent="0.15">
      <c r="A47" s="52"/>
      <c r="B47" s="52"/>
      <c r="C47" s="73"/>
      <c r="D47" s="73"/>
      <c r="E47" s="73"/>
      <c r="F47" s="73"/>
      <c r="G47" s="73"/>
      <c r="H47" s="73"/>
      <c r="I47" s="86"/>
      <c r="J47" s="73"/>
      <c r="K47" s="73"/>
      <c r="L47" s="73"/>
      <c r="M47" s="73"/>
      <c r="N47" s="73"/>
      <c r="O47" s="73"/>
      <c r="P47" s="73"/>
      <c r="Q47" s="73"/>
      <c r="R47" s="73"/>
      <c r="S47" s="73"/>
      <c r="T47" s="73"/>
      <c r="U47" s="73"/>
      <c r="V47" s="73"/>
      <c r="W47" s="73"/>
      <c r="X47" s="73"/>
      <c r="Y47" s="73"/>
      <c r="Z47" s="73"/>
    </row>
    <row r="48" spans="1:27" ht="15" hidden="1" customHeight="1" x14ac:dyDescent="0.15">
      <c r="A48" s="52"/>
      <c r="B48" s="52"/>
      <c r="C48" s="73"/>
      <c r="D48" s="73"/>
      <c r="E48" s="73"/>
      <c r="F48" s="73"/>
      <c r="G48" s="73"/>
      <c r="H48" s="73"/>
      <c r="I48" s="86"/>
      <c r="J48" s="73"/>
      <c r="K48" s="73"/>
      <c r="L48" s="73"/>
      <c r="M48" s="73"/>
      <c r="N48" s="73"/>
      <c r="O48" s="73"/>
      <c r="P48" s="73"/>
      <c r="Q48" s="73"/>
      <c r="R48" s="73"/>
      <c r="S48" s="73"/>
      <c r="T48" s="73"/>
      <c r="U48" s="73"/>
      <c r="V48" s="73"/>
      <c r="W48" s="73"/>
      <c r="X48" s="73"/>
      <c r="Y48" s="73"/>
      <c r="Z48" s="73"/>
    </row>
    <row r="49" spans="1:27" ht="15" hidden="1" customHeight="1" x14ac:dyDescent="0.15">
      <c r="A49" s="52"/>
      <c r="B49" s="52"/>
      <c r="C49" s="73"/>
      <c r="D49" s="73"/>
      <c r="E49" s="73"/>
      <c r="F49" s="73"/>
      <c r="G49" s="73"/>
      <c r="H49" s="73"/>
      <c r="I49" s="86"/>
      <c r="J49" s="73"/>
      <c r="K49" s="73"/>
      <c r="L49" s="73"/>
      <c r="M49" s="73"/>
      <c r="N49" s="73"/>
      <c r="O49" s="73"/>
      <c r="P49" s="73"/>
      <c r="Q49" s="73"/>
      <c r="R49" s="73"/>
      <c r="S49" s="73"/>
      <c r="T49" s="73"/>
      <c r="U49" s="73"/>
      <c r="V49" s="73"/>
      <c r="W49" s="73"/>
      <c r="X49" s="73"/>
      <c r="Y49" s="73"/>
      <c r="Z49" s="73"/>
    </row>
    <row r="50" spans="1:27" ht="15" hidden="1" customHeight="1" x14ac:dyDescent="0.15">
      <c r="A50" s="52"/>
      <c r="B50" s="52"/>
      <c r="C50" s="73"/>
      <c r="D50" s="73"/>
      <c r="E50" s="73"/>
      <c r="F50" s="73"/>
      <c r="G50" s="73"/>
      <c r="H50" s="73"/>
      <c r="I50" s="86"/>
      <c r="J50" s="73"/>
      <c r="K50" s="73"/>
      <c r="L50" s="73"/>
      <c r="M50" s="73"/>
      <c r="N50" s="73"/>
      <c r="O50" s="73"/>
      <c r="P50" s="73"/>
      <c r="Q50" s="73"/>
      <c r="R50" s="73"/>
      <c r="S50" s="73"/>
      <c r="T50" s="73"/>
      <c r="U50" s="73"/>
      <c r="V50" s="73"/>
      <c r="W50" s="73"/>
      <c r="X50" s="73"/>
      <c r="Y50" s="73"/>
      <c r="Z50" s="73"/>
    </row>
    <row r="51" spans="1:27" ht="15" hidden="1" customHeight="1" x14ac:dyDescent="0.15">
      <c r="A51" s="52"/>
      <c r="B51" s="52"/>
      <c r="C51" s="73"/>
      <c r="D51" s="73"/>
      <c r="E51" s="73"/>
      <c r="F51" s="73"/>
      <c r="G51" s="73"/>
      <c r="H51" s="73"/>
      <c r="I51" s="86"/>
      <c r="J51" s="73"/>
      <c r="K51" s="73"/>
      <c r="L51" s="73"/>
      <c r="M51" s="73"/>
      <c r="N51" s="73"/>
      <c r="O51" s="73"/>
      <c r="P51" s="73"/>
      <c r="Q51" s="73"/>
      <c r="R51" s="73"/>
      <c r="S51" s="73"/>
      <c r="T51" s="73"/>
      <c r="U51" s="73"/>
      <c r="V51" s="73"/>
      <c r="W51" s="73"/>
      <c r="X51" s="73"/>
      <c r="Y51" s="73"/>
      <c r="Z51" s="73"/>
    </row>
    <row r="52" spans="1:27" ht="15" hidden="1" customHeight="1" x14ac:dyDescent="0.15">
      <c r="A52" s="52"/>
      <c r="B52" s="52"/>
      <c r="C52" s="73"/>
      <c r="D52" s="73"/>
      <c r="E52" s="73"/>
      <c r="F52" s="73"/>
      <c r="G52" s="73"/>
      <c r="H52" s="73"/>
      <c r="I52" s="86"/>
      <c r="J52" s="73"/>
      <c r="K52" s="73"/>
      <c r="L52" s="73"/>
      <c r="M52" s="73"/>
      <c r="N52" s="73"/>
      <c r="O52" s="73"/>
      <c r="P52" s="73"/>
      <c r="Q52" s="73"/>
      <c r="R52" s="73"/>
      <c r="S52" s="73"/>
      <c r="T52" s="73"/>
      <c r="U52" s="73"/>
      <c r="V52" s="73"/>
      <c r="W52" s="73"/>
      <c r="X52" s="73"/>
      <c r="Y52" s="73"/>
      <c r="Z52" s="73"/>
    </row>
    <row r="53" spans="1:27" ht="15" hidden="1" customHeight="1" x14ac:dyDescent="0.15">
      <c r="A53" s="52"/>
      <c r="B53" s="52"/>
      <c r="C53" s="73"/>
      <c r="D53" s="73"/>
      <c r="E53" s="73"/>
      <c r="F53" s="73"/>
      <c r="G53" s="73"/>
      <c r="H53" s="73"/>
      <c r="I53" s="86"/>
      <c r="J53" s="73"/>
      <c r="K53" s="73"/>
      <c r="L53" s="73"/>
      <c r="M53" s="73"/>
      <c r="N53" s="73"/>
      <c r="O53" s="73"/>
      <c r="P53" s="73"/>
      <c r="Q53" s="73"/>
      <c r="R53" s="73"/>
      <c r="S53" s="73"/>
      <c r="T53" s="73"/>
      <c r="U53" s="73"/>
      <c r="V53" s="73"/>
      <c r="W53" s="73"/>
      <c r="X53" s="73"/>
      <c r="Y53" s="73"/>
      <c r="Z53" s="73"/>
    </row>
    <row r="54" spans="1:27" ht="15" hidden="1" customHeight="1" x14ac:dyDescent="0.15">
      <c r="A54" s="52"/>
      <c r="B54" s="52"/>
      <c r="C54" s="73"/>
      <c r="D54" s="73"/>
      <c r="E54" s="73"/>
      <c r="F54" s="73"/>
      <c r="G54" s="73"/>
      <c r="H54" s="73"/>
      <c r="I54" s="86"/>
      <c r="J54" s="73"/>
      <c r="K54" s="73"/>
      <c r="L54" s="73"/>
      <c r="M54" s="73"/>
      <c r="N54" s="73"/>
      <c r="O54" s="73"/>
      <c r="P54" s="73"/>
      <c r="Q54" s="73"/>
      <c r="R54" s="73"/>
      <c r="S54" s="73"/>
      <c r="T54" s="73"/>
      <c r="U54" s="73"/>
      <c r="V54" s="73"/>
      <c r="W54" s="73"/>
      <c r="X54" s="73"/>
      <c r="Y54" s="73"/>
      <c r="Z54" s="73"/>
    </row>
    <row r="55" spans="1:27" ht="15" hidden="1" customHeight="1" x14ac:dyDescent="0.15">
      <c r="A55" s="52"/>
      <c r="B55" s="52"/>
      <c r="C55" s="73"/>
      <c r="D55" s="73"/>
      <c r="E55" s="73"/>
      <c r="F55" s="73"/>
      <c r="G55" s="73"/>
      <c r="H55" s="73"/>
      <c r="I55" s="86"/>
      <c r="J55" s="73"/>
      <c r="K55" s="73"/>
      <c r="L55" s="73"/>
      <c r="M55" s="73"/>
      <c r="N55" s="73"/>
      <c r="O55" s="73"/>
      <c r="P55" s="73"/>
      <c r="Q55" s="73"/>
      <c r="R55" s="73"/>
      <c r="S55" s="73"/>
      <c r="T55" s="73"/>
      <c r="U55" s="73"/>
      <c r="V55" s="73"/>
      <c r="W55" s="73"/>
      <c r="X55" s="73"/>
      <c r="Y55" s="73"/>
      <c r="Z55" s="73"/>
    </row>
    <row r="56" spans="1:27" ht="15" hidden="1" customHeight="1" x14ac:dyDescent="0.15">
      <c r="A56" s="52"/>
      <c r="B56" s="52"/>
      <c r="C56" s="73"/>
      <c r="D56" s="73"/>
      <c r="E56" s="73"/>
      <c r="F56" s="73"/>
      <c r="G56" s="73"/>
      <c r="H56" s="73"/>
      <c r="I56" s="86"/>
      <c r="J56" s="73"/>
      <c r="K56" s="73"/>
      <c r="L56" s="73"/>
      <c r="M56" s="73"/>
      <c r="N56" s="73"/>
      <c r="O56" s="73"/>
      <c r="P56" s="73"/>
      <c r="Q56" s="73"/>
      <c r="R56" s="73"/>
      <c r="S56" s="73"/>
      <c r="T56" s="73"/>
      <c r="U56" s="73"/>
      <c r="V56" s="73"/>
      <c r="W56" s="73"/>
      <c r="X56" s="73"/>
      <c r="Y56" s="73"/>
      <c r="Z56" s="73"/>
    </row>
    <row r="57" spans="1:27" ht="15" hidden="1" customHeight="1" x14ac:dyDescent="0.15">
      <c r="A57" s="52"/>
      <c r="B57" s="52"/>
      <c r="C57" s="73"/>
      <c r="D57" s="73"/>
      <c r="E57" s="73"/>
      <c r="F57" s="73"/>
      <c r="G57" s="73"/>
      <c r="H57" s="73"/>
      <c r="I57" s="86"/>
      <c r="J57" s="73"/>
      <c r="K57" s="73"/>
      <c r="L57" s="73"/>
      <c r="M57" s="73"/>
      <c r="N57" s="73"/>
      <c r="O57" s="73"/>
      <c r="P57" s="73"/>
      <c r="Q57" s="73"/>
      <c r="R57" s="73"/>
      <c r="S57" s="73"/>
      <c r="T57" s="73"/>
      <c r="U57" s="73"/>
      <c r="V57" s="73"/>
      <c r="W57" s="73"/>
      <c r="X57" s="73"/>
      <c r="Y57" s="73"/>
      <c r="Z57" s="73"/>
    </row>
    <row r="58" spans="1:27" ht="15" hidden="1" customHeight="1" x14ac:dyDescent="0.15">
      <c r="A58" s="52"/>
      <c r="B58" s="52"/>
      <c r="C58" s="73"/>
      <c r="D58" s="73"/>
      <c r="E58" s="73"/>
      <c r="F58" s="73"/>
      <c r="G58" s="73"/>
      <c r="H58" s="73"/>
      <c r="I58" s="86"/>
      <c r="J58" s="73"/>
      <c r="K58" s="73"/>
      <c r="L58" s="73"/>
      <c r="M58" s="73"/>
      <c r="N58" s="73"/>
      <c r="O58" s="73"/>
      <c r="P58" s="73"/>
      <c r="Q58" s="73"/>
      <c r="R58" s="73"/>
      <c r="S58" s="73"/>
      <c r="T58" s="73"/>
      <c r="U58" s="73"/>
      <c r="V58" s="73"/>
      <c r="W58" s="73"/>
      <c r="X58" s="73"/>
      <c r="Y58" s="73"/>
      <c r="Z58" s="73"/>
    </row>
    <row r="59" spans="1:27" ht="15" customHeight="1" x14ac:dyDescent="0.15">
      <c r="A59" s="52"/>
      <c r="B59" s="52"/>
      <c r="C59" s="73"/>
      <c r="D59" s="73"/>
      <c r="E59" s="73"/>
      <c r="F59" s="73"/>
      <c r="G59" s="73"/>
      <c r="H59" s="73"/>
      <c r="I59" s="86"/>
      <c r="J59" s="73"/>
      <c r="K59" s="73"/>
      <c r="L59" s="73"/>
      <c r="M59" s="73"/>
      <c r="N59" s="73"/>
      <c r="O59" s="73"/>
      <c r="P59" s="73"/>
      <c r="Q59" s="73"/>
      <c r="R59" s="73"/>
      <c r="S59" s="73"/>
      <c r="T59" s="73"/>
      <c r="U59" s="73"/>
      <c r="V59" s="73"/>
      <c r="W59" s="73"/>
      <c r="X59" s="73"/>
      <c r="Y59" s="73"/>
      <c r="Z59" s="73"/>
    </row>
    <row r="60" spans="1:27" ht="20.100000000000001" customHeight="1" x14ac:dyDescent="0.15">
      <c r="A60" s="52"/>
      <c r="B60" s="52"/>
      <c r="C60" s="94" t="s">
        <v>178</v>
      </c>
      <c r="D60" s="95"/>
      <c r="E60" s="95"/>
      <c r="F60" s="95"/>
      <c r="G60" s="95"/>
      <c r="H60" s="96"/>
      <c r="I60" s="97"/>
      <c r="J60" s="98"/>
    </row>
    <row r="61" spans="1:27" ht="15" customHeight="1" x14ac:dyDescent="0.15">
      <c r="A61" s="52"/>
      <c r="B61" s="52"/>
      <c r="C61" s="82"/>
      <c r="D61" s="73"/>
      <c r="E61" s="73"/>
      <c r="F61" s="73"/>
      <c r="G61" s="73"/>
      <c r="H61" s="73"/>
      <c r="I61" s="99"/>
      <c r="J61" s="73"/>
      <c r="K61" s="71"/>
      <c r="L61" s="71"/>
      <c r="M61" s="71"/>
      <c r="N61" s="71"/>
      <c r="O61" s="71"/>
      <c r="P61" s="71"/>
      <c r="Q61" s="71"/>
      <c r="R61" s="71"/>
      <c r="S61" s="71"/>
      <c r="T61" s="71"/>
      <c r="U61" s="71"/>
      <c r="V61" s="71"/>
      <c r="W61" s="71"/>
      <c r="X61" s="71"/>
      <c r="Y61" s="71"/>
      <c r="Z61" s="72"/>
    </row>
    <row r="62" spans="1:27" ht="20.100000000000001" customHeight="1" x14ac:dyDescent="0.15">
      <c r="A62" s="52"/>
      <c r="B62" s="52"/>
      <c r="C62" s="68"/>
      <c r="D62" s="100" t="s">
        <v>107</v>
      </c>
      <c r="E62" s="73"/>
      <c r="F62" s="73"/>
      <c r="G62" s="73"/>
      <c r="H62" s="73"/>
      <c r="I62" s="73"/>
      <c r="J62" s="73"/>
      <c r="K62" s="73"/>
      <c r="L62" s="73"/>
      <c r="M62" s="73"/>
      <c r="N62" s="73"/>
      <c r="O62" s="73"/>
      <c r="P62" s="73"/>
      <c r="Q62" s="73"/>
      <c r="R62" s="73"/>
      <c r="S62" s="73"/>
      <c r="T62" s="73"/>
      <c r="U62" s="73"/>
      <c r="V62" s="73"/>
      <c r="W62" s="73"/>
      <c r="X62" s="73"/>
      <c r="Y62" s="73"/>
      <c r="Z62" s="74"/>
    </row>
    <row r="63" spans="1:27" ht="20.100000000000001" customHeight="1" x14ac:dyDescent="0.15">
      <c r="A63" s="52">
        <f>IF(AND($I63&lt;&gt;"しない", $I63&lt;&gt;"する"), 1001, 0)</f>
        <v>1001</v>
      </c>
      <c r="B63" s="52"/>
      <c r="C63" s="68"/>
      <c r="D63" s="76">
        <v>1</v>
      </c>
      <c r="E63" s="73" t="s">
        <v>108</v>
      </c>
      <c r="F63" s="73"/>
      <c r="G63" s="73"/>
      <c r="H63" s="73"/>
      <c r="I63" s="17"/>
      <c r="J63" s="19"/>
      <c r="K63" s="19"/>
      <c r="L63" s="19"/>
      <c r="M63" s="19"/>
      <c r="N63" s="73"/>
      <c r="O63" s="73"/>
      <c r="P63" s="73"/>
      <c r="Q63" s="73"/>
      <c r="R63" s="73"/>
      <c r="S63" s="101"/>
      <c r="T63" s="101"/>
      <c r="U63" s="101"/>
      <c r="V63" s="101"/>
      <c r="W63" s="101"/>
      <c r="X63" s="101"/>
      <c r="Y63" s="101"/>
      <c r="Z63" s="102"/>
      <c r="AA63" s="103"/>
    </row>
    <row r="64" spans="1:27" ht="20.100000000000001" customHeight="1" x14ac:dyDescent="0.15">
      <c r="A64" s="52"/>
      <c r="B64" s="52"/>
      <c r="C64" s="68"/>
      <c r="D64" s="73"/>
      <c r="E64" s="73"/>
      <c r="F64" s="73"/>
      <c r="G64" s="73"/>
      <c r="H64" s="73"/>
      <c r="I64" s="84"/>
      <c r="J64" s="81" t="s">
        <v>103</v>
      </c>
      <c r="K64" s="89"/>
      <c r="L64" s="89"/>
      <c r="M64" s="89"/>
      <c r="N64" s="89"/>
      <c r="O64" s="89"/>
      <c r="P64" s="89"/>
      <c r="Q64" s="89"/>
      <c r="R64" s="89"/>
      <c r="S64" s="89"/>
      <c r="T64" s="89"/>
      <c r="U64" s="89"/>
      <c r="V64" s="89"/>
      <c r="W64" s="89"/>
      <c r="X64" s="89"/>
      <c r="Y64" s="89"/>
      <c r="Z64" s="74"/>
      <c r="AA64" s="104"/>
    </row>
    <row r="65" spans="1:27" ht="20.100000000000001" hidden="1" customHeight="1" x14ac:dyDescent="0.15">
      <c r="A65" s="52"/>
      <c r="B65" s="52"/>
      <c r="C65" s="82"/>
      <c r="D65" s="73"/>
      <c r="E65" s="73"/>
      <c r="F65" s="73"/>
      <c r="G65" s="73"/>
      <c r="H65" s="73"/>
      <c r="I65" s="105"/>
      <c r="J65" s="89"/>
      <c r="K65" s="89"/>
      <c r="L65" s="89"/>
      <c r="M65" s="89"/>
      <c r="N65" s="89"/>
      <c r="O65" s="89"/>
      <c r="P65" s="89"/>
      <c r="Q65" s="89"/>
      <c r="R65" s="89"/>
      <c r="S65" s="89"/>
      <c r="T65" s="89"/>
      <c r="U65" s="89"/>
      <c r="V65" s="89"/>
      <c r="W65" s="89"/>
      <c r="X65" s="89"/>
      <c r="Y65" s="89"/>
      <c r="Z65" s="74"/>
      <c r="AA65" s="104"/>
    </row>
    <row r="66" spans="1:27" ht="20.100000000000001" hidden="1" customHeight="1" x14ac:dyDescent="0.15">
      <c r="A66" s="52"/>
      <c r="B66" s="52"/>
      <c r="C66" s="82"/>
      <c r="D66" s="73"/>
      <c r="E66" s="73"/>
      <c r="F66" s="73"/>
      <c r="G66" s="73"/>
      <c r="H66" s="73"/>
      <c r="I66" s="105"/>
      <c r="J66" s="89"/>
      <c r="K66" s="89"/>
      <c r="L66" s="89"/>
      <c r="M66" s="89"/>
      <c r="N66" s="89"/>
      <c r="O66" s="89"/>
      <c r="P66" s="89"/>
      <c r="Q66" s="89"/>
      <c r="R66" s="89"/>
      <c r="S66" s="89"/>
      <c r="T66" s="89"/>
      <c r="U66" s="89"/>
      <c r="V66" s="89"/>
      <c r="W66" s="89"/>
      <c r="X66" s="89"/>
      <c r="Y66" s="89"/>
      <c r="Z66" s="74"/>
      <c r="AA66" s="104"/>
    </row>
    <row r="67" spans="1:27" ht="20.100000000000001" hidden="1" customHeight="1" x14ac:dyDescent="0.15">
      <c r="A67" s="52"/>
      <c r="B67" s="52"/>
      <c r="C67" s="82"/>
      <c r="D67" s="73"/>
      <c r="E67" s="73"/>
      <c r="F67" s="73"/>
      <c r="G67" s="73"/>
      <c r="H67" s="73"/>
      <c r="I67" s="105"/>
      <c r="J67" s="89"/>
      <c r="K67" s="89"/>
      <c r="L67" s="89"/>
      <c r="M67" s="89"/>
      <c r="N67" s="89"/>
      <c r="O67" s="89"/>
      <c r="P67" s="89"/>
      <c r="Q67" s="89"/>
      <c r="R67" s="89"/>
      <c r="S67" s="89"/>
      <c r="T67" s="89"/>
      <c r="U67" s="89"/>
      <c r="V67" s="89"/>
      <c r="W67" s="89"/>
      <c r="X67" s="89"/>
      <c r="Y67" s="89"/>
      <c r="Z67" s="74"/>
      <c r="AA67" s="104"/>
    </row>
    <row r="68" spans="1:27" ht="20.100000000000001" hidden="1" customHeight="1" x14ac:dyDescent="0.15">
      <c r="A68" s="52"/>
      <c r="B68" s="52"/>
      <c r="C68" s="82"/>
      <c r="D68" s="73"/>
      <c r="E68" s="73"/>
      <c r="F68" s="73"/>
      <c r="G68" s="73"/>
      <c r="H68" s="73"/>
      <c r="I68" s="105"/>
      <c r="J68" s="89"/>
      <c r="K68" s="89"/>
      <c r="L68" s="89"/>
      <c r="M68" s="89"/>
      <c r="N68" s="89"/>
      <c r="O68" s="89"/>
      <c r="P68" s="89"/>
      <c r="Q68" s="89"/>
      <c r="R68" s="89"/>
      <c r="S68" s="89"/>
      <c r="T68" s="89"/>
      <c r="U68" s="89"/>
      <c r="V68" s="89"/>
      <c r="W68" s="89"/>
      <c r="X68" s="89"/>
      <c r="Y68" s="89"/>
      <c r="Z68" s="74"/>
      <c r="AA68" s="104"/>
    </row>
    <row r="69" spans="1:27" ht="20.100000000000001" customHeight="1" x14ac:dyDescent="0.15">
      <c r="A69" s="52">
        <f>IF(OR(AND($I63="する",TRIM($I69)=""),AND($I63="しない",NOT(ISBLANK($I69)))), 1001, 0)</f>
        <v>0</v>
      </c>
      <c r="B69" s="52"/>
      <c r="C69" s="75"/>
      <c r="D69" s="76">
        <f>D63+1</f>
        <v>2</v>
      </c>
      <c r="E69" s="49" t="s">
        <v>0</v>
      </c>
      <c r="I69" s="21"/>
      <c r="J69" s="22"/>
      <c r="K69" s="22"/>
      <c r="L69" s="22"/>
      <c r="M69" s="22"/>
      <c r="N69" s="77"/>
      <c r="O69" s="77"/>
      <c r="P69" s="77"/>
      <c r="Q69" s="77"/>
      <c r="R69" s="77"/>
      <c r="S69" s="77"/>
      <c r="T69" s="77"/>
      <c r="U69" s="77"/>
      <c r="V69" s="77"/>
      <c r="W69" s="77"/>
      <c r="X69" s="77"/>
      <c r="Y69" s="77"/>
      <c r="Z69" s="74"/>
      <c r="AA69" s="106"/>
    </row>
    <row r="70" spans="1:27" ht="20.100000000000001" customHeight="1" x14ac:dyDescent="0.15">
      <c r="A70" s="52"/>
      <c r="B70" s="52"/>
      <c r="C70" s="75"/>
      <c r="D70" s="76"/>
      <c r="E70" s="73"/>
      <c r="F70" s="73"/>
      <c r="G70" s="73"/>
      <c r="H70" s="73"/>
      <c r="I70" s="78"/>
      <c r="J70" s="79" t="s">
        <v>196</v>
      </c>
      <c r="K70" s="80"/>
      <c r="L70" s="80"/>
      <c r="M70" s="80"/>
      <c r="N70" s="80"/>
      <c r="O70" s="80"/>
      <c r="P70" s="80"/>
      <c r="Q70" s="80"/>
      <c r="R70" s="80"/>
      <c r="S70" s="80"/>
      <c r="T70" s="80"/>
      <c r="U70" s="80"/>
      <c r="V70" s="80"/>
      <c r="W70" s="80"/>
      <c r="X70" s="80"/>
      <c r="Y70" s="80"/>
      <c r="Z70" s="74"/>
    </row>
    <row r="71" spans="1:27" ht="20.100000000000001" customHeight="1" x14ac:dyDescent="0.15">
      <c r="A71" s="52">
        <f>IF(OR(AND($I63="する",AND($I71&lt;&gt;"", OR(ISERROR(FIND("@"&amp;LEFT($I71,3)&amp;"@", 都道府県3))=FALSE, ISERROR(FIND("@"&amp;LEFT($I71,4)&amp;"@",都道府県4))=FALSE))=FALSE),AND($I63="しない",NOT(ISBLANK($I71)))), 1001, 0)</f>
        <v>0</v>
      </c>
      <c r="B71" s="52"/>
      <c r="C71" s="75"/>
      <c r="D71" s="76">
        <f>D69+1</f>
        <v>3</v>
      </c>
      <c r="E71" s="49" t="s">
        <v>1</v>
      </c>
      <c r="I71" s="42"/>
      <c r="J71" s="42"/>
      <c r="K71" s="42"/>
      <c r="L71" s="42"/>
      <c r="M71" s="42"/>
      <c r="N71" s="42"/>
      <c r="O71" s="42"/>
      <c r="P71" s="42"/>
      <c r="Q71" s="42"/>
      <c r="R71" s="42"/>
      <c r="S71" s="42"/>
      <c r="T71" s="42"/>
      <c r="U71" s="42"/>
      <c r="V71" s="42"/>
      <c r="W71" s="42"/>
      <c r="X71" s="42"/>
      <c r="Y71" s="42"/>
      <c r="Z71" s="74"/>
    </row>
    <row r="72" spans="1:27" ht="20.100000000000001" customHeight="1" x14ac:dyDescent="0.15">
      <c r="A72" s="52"/>
      <c r="B72" s="52"/>
      <c r="C72" s="75"/>
      <c r="D72" s="76"/>
      <c r="E72" s="73"/>
      <c r="F72" s="73"/>
      <c r="G72" s="73"/>
      <c r="H72" s="73"/>
      <c r="I72" s="78"/>
      <c r="J72" s="81" t="s">
        <v>19</v>
      </c>
      <c r="K72" s="80"/>
      <c r="L72" s="80"/>
      <c r="M72" s="80"/>
      <c r="N72" s="80"/>
      <c r="O72" s="80"/>
      <c r="P72" s="80"/>
      <c r="Q72" s="80"/>
      <c r="R72" s="80"/>
      <c r="S72" s="80"/>
      <c r="T72" s="80"/>
      <c r="U72" s="80"/>
      <c r="V72" s="80"/>
      <c r="W72" s="80"/>
      <c r="X72" s="80"/>
      <c r="Y72" s="80"/>
      <c r="Z72" s="74"/>
    </row>
    <row r="73" spans="1:27" ht="20.100000000000001" customHeight="1" x14ac:dyDescent="0.15">
      <c r="A73" s="52">
        <f>IF(OR(AND($I63="する",TRIM($I73)=""),AND($I63="しない",NOT(ISBLANK($I73)))), 1001, 0)</f>
        <v>0</v>
      </c>
      <c r="B73" s="52"/>
      <c r="C73" s="75"/>
      <c r="D73" s="76">
        <f>D71+1</f>
        <v>4</v>
      </c>
      <c r="E73" s="49" t="s">
        <v>2</v>
      </c>
      <c r="I73" s="17"/>
      <c r="J73" s="17"/>
      <c r="K73" s="17"/>
      <c r="L73" s="17"/>
      <c r="M73" s="17"/>
      <c r="N73" s="17"/>
      <c r="O73" s="17"/>
      <c r="P73" s="17"/>
      <c r="Q73" s="17"/>
      <c r="R73" s="17"/>
      <c r="S73" s="17"/>
      <c r="T73" s="17"/>
      <c r="U73" s="17"/>
      <c r="V73" s="17"/>
      <c r="W73" s="17"/>
      <c r="X73" s="17"/>
      <c r="Y73" s="17"/>
      <c r="Z73" s="74"/>
    </row>
    <row r="74" spans="1:27" ht="32.1" customHeight="1" x14ac:dyDescent="0.15">
      <c r="A74" s="52"/>
      <c r="B74" s="52"/>
      <c r="C74" s="82"/>
      <c r="D74" s="73"/>
      <c r="E74" s="73"/>
      <c r="F74" s="73"/>
      <c r="G74" s="73"/>
      <c r="H74" s="73"/>
      <c r="I74" s="84"/>
      <c r="J74" s="107" t="s">
        <v>176</v>
      </c>
      <c r="K74" s="108"/>
      <c r="L74" s="108"/>
      <c r="M74" s="108"/>
      <c r="N74" s="108"/>
      <c r="O74" s="108"/>
      <c r="P74" s="108"/>
      <c r="Q74" s="108"/>
      <c r="R74" s="108"/>
      <c r="S74" s="108"/>
      <c r="T74" s="108"/>
      <c r="U74" s="108"/>
      <c r="V74" s="108"/>
      <c r="W74" s="108"/>
      <c r="X74" s="108"/>
      <c r="Y74" s="108"/>
      <c r="Z74" s="74"/>
    </row>
    <row r="75" spans="1:27" ht="20.100000000000001" customHeight="1" x14ac:dyDescent="0.15">
      <c r="A75" s="52">
        <f>IF(OR(AND($I63="する",TRIM($I75)=""),AND($I63="しない",NOT(ISBLANK($I75)))), 1001, 0)</f>
        <v>0</v>
      </c>
      <c r="B75" s="52"/>
      <c r="C75" s="75"/>
      <c r="D75" s="76">
        <f>D73+1</f>
        <v>5</v>
      </c>
      <c r="E75" s="49" t="s">
        <v>3</v>
      </c>
      <c r="I75" s="17"/>
      <c r="J75" s="17"/>
      <c r="K75" s="17"/>
      <c r="L75" s="17"/>
      <c r="M75" s="17"/>
      <c r="N75" s="17"/>
      <c r="O75" s="17"/>
      <c r="P75" s="17"/>
      <c r="Q75" s="17"/>
      <c r="R75" s="17"/>
      <c r="S75" s="17"/>
      <c r="T75" s="17"/>
      <c r="U75" s="17"/>
      <c r="V75" s="17"/>
      <c r="W75" s="17"/>
      <c r="X75" s="17"/>
      <c r="Y75" s="17"/>
      <c r="Z75" s="74"/>
    </row>
    <row r="76" spans="1:27" ht="32.1" customHeight="1" x14ac:dyDescent="0.15">
      <c r="A76" s="52"/>
      <c r="B76" s="52"/>
      <c r="C76" s="82"/>
      <c r="D76" s="73"/>
      <c r="E76" s="73"/>
      <c r="F76" s="73"/>
      <c r="G76" s="73"/>
      <c r="H76" s="73"/>
      <c r="I76" s="109"/>
      <c r="J76" s="107" t="s">
        <v>177</v>
      </c>
      <c r="K76" s="108"/>
      <c r="L76" s="108"/>
      <c r="M76" s="108"/>
      <c r="N76" s="108"/>
      <c r="O76" s="108"/>
      <c r="P76" s="108"/>
      <c r="Q76" s="108"/>
      <c r="R76" s="108"/>
      <c r="S76" s="108"/>
      <c r="T76" s="108"/>
      <c r="U76" s="108"/>
      <c r="V76" s="108"/>
      <c r="W76" s="108"/>
      <c r="X76" s="108"/>
      <c r="Y76" s="108"/>
      <c r="Z76" s="74"/>
    </row>
    <row r="77" spans="1:27" ht="20.100000000000001" customHeight="1" x14ac:dyDescent="0.15">
      <c r="A77" s="52">
        <f>IF(OR(AND($I63="する",TRIM($I77)=""),AND($I63="しない",NOT(ISBLANK($I77)))), 1001, 0)</f>
        <v>0</v>
      </c>
      <c r="B77" s="52"/>
      <c r="C77" s="75"/>
      <c r="D77" s="76">
        <f>D75+1</f>
        <v>6</v>
      </c>
      <c r="E77" s="49" t="s">
        <v>109</v>
      </c>
      <c r="I77" s="17"/>
      <c r="J77" s="17"/>
      <c r="K77" s="17"/>
      <c r="L77" s="17"/>
      <c r="M77" s="17"/>
      <c r="N77" s="17"/>
      <c r="O77" s="17"/>
      <c r="P77" s="17"/>
      <c r="Q77" s="17"/>
      <c r="R77" s="17"/>
      <c r="S77" s="17"/>
      <c r="T77" s="17"/>
      <c r="U77" s="17"/>
      <c r="V77" s="17"/>
      <c r="W77" s="17"/>
      <c r="X77" s="17"/>
      <c r="Y77" s="17"/>
      <c r="Z77" s="74"/>
    </row>
    <row r="78" spans="1:27" ht="20.100000000000001" customHeight="1" x14ac:dyDescent="0.15">
      <c r="A78" s="52"/>
      <c r="B78" s="52"/>
      <c r="C78" s="82"/>
      <c r="D78" s="73"/>
      <c r="E78" s="73"/>
      <c r="F78" s="73"/>
      <c r="G78" s="73"/>
      <c r="H78" s="73"/>
      <c r="I78" s="84"/>
      <c r="J78" s="79" t="s">
        <v>175</v>
      </c>
      <c r="K78" s="80"/>
      <c r="L78" s="80"/>
      <c r="M78" s="80"/>
      <c r="N78" s="80"/>
      <c r="O78" s="80"/>
      <c r="P78" s="80"/>
      <c r="Q78" s="80"/>
      <c r="R78" s="80"/>
      <c r="S78" s="80"/>
      <c r="T78" s="80"/>
      <c r="U78" s="80"/>
      <c r="V78" s="80"/>
      <c r="W78" s="80"/>
      <c r="X78" s="80"/>
      <c r="Y78" s="80"/>
      <c r="Z78" s="74"/>
    </row>
    <row r="79" spans="1:27" ht="20.100000000000001" customHeight="1" x14ac:dyDescent="0.15">
      <c r="A79" s="52">
        <f>IF(OR(AND($I63="する",TRIM($I79)=""),AND($I63="しない",NOT(ISBLANK($I79)))), 1001, 0)</f>
        <v>0</v>
      </c>
      <c r="B79" s="52"/>
      <c r="C79" s="75"/>
      <c r="D79" s="76">
        <f>D77+1</f>
        <v>7</v>
      </c>
      <c r="E79" s="49" t="s">
        <v>110</v>
      </c>
      <c r="I79" s="17"/>
      <c r="J79" s="17"/>
      <c r="K79" s="17"/>
      <c r="L79" s="17"/>
      <c r="M79" s="17"/>
      <c r="N79" s="17"/>
      <c r="O79" s="17"/>
      <c r="P79" s="17"/>
      <c r="Q79" s="17"/>
      <c r="R79" s="17"/>
      <c r="S79" s="17"/>
      <c r="T79" s="17"/>
      <c r="U79" s="17"/>
      <c r="V79" s="17"/>
      <c r="W79" s="17"/>
      <c r="X79" s="17"/>
      <c r="Y79" s="17"/>
      <c r="Z79" s="74"/>
    </row>
    <row r="80" spans="1:27" ht="20.100000000000001" customHeight="1" x14ac:dyDescent="0.15">
      <c r="A80" s="52"/>
      <c r="B80" s="52"/>
      <c r="C80" s="82"/>
      <c r="D80" s="73"/>
      <c r="E80" s="73"/>
      <c r="F80" s="73"/>
      <c r="G80" s="73"/>
      <c r="H80" s="73"/>
      <c r="I80" s="84"/>
      <c r="J80" s="81" t="s">
        <v>112</v>
      </c>
      <c r="K80" s="80"/>
      <c r="L80" s="80"/>
      <c r="M80" s="80"/>
      <c r="N80" s="80"/>
      <c r="O80" s="80"/>
      <c r="P80" s="80"/>
      <c r="Q80" s="80"/>
      <c r="R80" s="80"/>
      <c r="S80" s="80"/>
      <c r="T80" s="80"/>
      <c r="U80" s="80"/>
      <c r="V80" s="80"/>
      <c r="W80" s="80"/>
      <c r="X80" s="80"/>
      <c r="Y80" s="80"/>
      <c r="Z80" s="74"/>
    </row>
    <row r="81" spans="1:27" ht="20.100000000000001" customHeight="1" x14ac:dyDescent="0.15">
      <c r="A81" s="52">
        <f>IF(OR(AND($I63="する",TRIM($I81)=""),AND($I63="しない",NOT(ISBLANK($I81)))), 1001, 0)</f>
        <v>0</v>
      </c>
      <c r="B81" s="52"/>
      <c r="C81" s="75"/>
      <c r="D81" s="76">
        <f>D79+1</f>
        <v>8</v>
      </c>
      <c r="E81" s="49" t="s">
        <v>111</v>
      </c>
      <c r="I81" s="17"/>
      <c r="J81" s="17"/>
      <c r="K81" s="17"/>
      <c r="L81" s="17"/>
      <c r="M81" s="17"/>
      <c r="N81" s="17"/>
      <c r="O81" s="17"/>
      <c r="P81" s="17"/>
      <c r="Q81" s="17"/>
      <c r="R81" s="17"/>
      <c r="S81" s="17"/>
      <c r="T81" s="17"/>
      <c r="U81" s="17"/>
      <c r="V81" s="17"/>
      <c r="W81" s="17"/>
      <c r="X81" s="17"/>
      <c r="Y81" s="17"/>
      <c r="Z81" s="74"/>
    </row>
    <row r="82" spans="1:27" ht="20.100000000000001" customHeight="1" x14ac:dyDescent="0.15">
      <c r="A82" s="52"/>
      <c r="B82" s="52"/>
      <c r="C82" s="82"/>
      <c r="D82" s="73"/>
      <c r="E82" s="73"/>
      <c r="F82" s="73"/>
      <c r="G82" s="73"/>
      <c r="H82" s="73"/>
      <c r="I82" s="84"/>
      <c r="J82" s="81" t="s">
        <v>11</v>
      </c>
      <c r="K82" s="80"/>
      <c r="L82" s="80"/>
      <c r="M82" s="80"/>
      <c r="N82" s="80"/>
      <c r="O82" s="80"/>
      <c r="P82" s="80"/>
      <c r="Q82" s="80"/>
      <c r="R82" s="80"/>
      <c r="S82" s="80"/>
      <c r="T82" s="80"/>
      <c r="U82" s="80"/>
      <c r="V82" s="80"/>
      <c r="W82" s="80"/>
      <c r="X82" s="80"/>
      <c r="Y82" s="80"/>
      <c r="Z82" s="74"/>
    </row>
    <row r="83" spans="1:27" ht="20.100000000000001" customHeight="1" x14ac:dyDescent="0.15">
      <c r="A83" s="52">
        <f>IF(OR(AND($I63="する",NOT(AND(TRIM($I83)&lt;&gt;"",ISNUMBER(VALUE(SUBSTITUTE($I83,"-","")))))), AND($I63="しない",NOT(ISBLANK($I83)))), 1001, 0)</f>
        <v>0</v>
      </c>
      <c r="B83" s="52"/>
      <c r="C83" s="75"/>
      <c r="D83" s="76">
        <f>D81+1</f>
        <v>9</v>
      </c>
      <c r="E83" s="49" t="s">
        <v>6</v>
      </c>
      <c r="I83" s="17"/>
      <c r="J83" s="17"/>
      <c r="K83" s="17"/>
      <c r="L83" s="17"/>
      <c r="M83" s="17"/>
      <c r="N83" s="77"/>
      <c r="O83" s="77"/>
      <c r="P83" s="77"/>
      <c r="Q83" s="77"/>
      <c r="R83" s="77"/>
      <c r="S83" s="77"/>
      <c r="T83" s="77"/>
      <c r="U83" s="77"/>
      <c r="V83" s="77"/>
      <c r="W83" s="77"/>
      <c r="X83" s="77"/>
      <c r="Y83" s="77"/>
      <c r="Z83" s="74"/>
    </row>
    <row r="84" spans="1:27" ht="20.100000000000001" customHeight="1" x14ac:dyDescent="0.15">
      <c r="A84" s="52"/>
      <c r="B84" s="52"/>
      <c r="C84" s="82"/>
      <c r="D84" s="73"/>
      <c r="E84" s="73"/>
      <c r="F84" s="73"/>
      <c r="G84" s="73"/>
      <c r="H84" s="73"/>
      <c r="I84" s="78"/>
      <c r="J84" s="79" t="s">
        <v>174</v>
      </c>
      <c r="K84" s="80"/>
      <c r="L84" s="80"/>
      <c r="M84" s="80"/>
      <c r="N84" s="80"/>
      <c r="O84" s="80"/>
      <c r="P84" s="80"/>
      <c r="Q84" s="80"/>
      <c r="R84" s="80"/>
      <c r="S84" s="80"/>
      <c r="T84" s="80"/>
      <c r="U84" s="80"/>
      <c r="V84" s="80"/>
      <c r="W84" s="80"/>
      <c r="X84" s="80"/>
      <c r="Y84" s="80"/>
      <c r="Z84" s="74"/>
    </row>
    <row r="85" spans="1:27" ht="20.100000000000001" customHeight="1" x14ac:dyDescent="0.15">
      <c r="A85" s="52">
        <f>IF(OR(AND($I63="する",AND(TRIM($I85)&lt;&gt;"",NOT(ISNUMBER(VALUE(SUBSTITUTE($I85,"-","")))))), AND($I63="しない",NOT(ISBLANK($I85)))), 1001, 0)</f>
        <v>0</v>
      </c>
      <c r="B85" s="52"/>
      <c r="C85" s="75"/>
      <c r="D85" s="76">
        <f>D83+1</f>
        <v>10</v>
      </c>
      <c r="E85" s="49" t="s">
        <v>7</v>
      </c>
      <c r="I85" s="17"/>
      <c r="J85" s="17"/>
      <c r="K85" s="17"/>
      <c r="L85" s="17"/>
      <c r="M85" s="17"/>
      <c r="N85" s="77"/>
      <c r="O85" s="77"/>
      <c r="P85" s="77"/>
      <c r="Q85" s="77"/>
      <c r="R85" s="77"/>
      <c r="S85" s="77"/>
      <c r="T85" s="77"/>
      <c r="U85" s="77"/>
      <c r="V85" s="77"/>
      <c r="W85" s="77"/>
      <c r="X85" s="77"/>
      <c r="Y85" s="77"/>
      <c r="Z85" s="74"/>
    </row>
    <row r="86" spans="1:27" s="113" customFormat="1" ht="20.100000000000001" customHeight="1" x14ac:dyDescent="0.15">
      <c r="A86" s="110"/>
      <c r="B86" s="110"/>
      <c r="C86" s="111"/>
      <c r="D86" s="112"/>
      <c r="E86" s="112"/>
      <c r="F86" s="112"/>
      <c r="G86" s="112"/>
      <c r="H86" s="112"/>
      <c r="I86" s="83"/>
      <c r="J86" s="81" t="s">
        <v>113</v>
      </c>
      <c r="K86" s="80"/>
      <c r="L86" s="80"/>
      <c r="M86" s="80"/>
      <c r="N86" s="80"/>
      <c r="O86" s="80"/>
      <c r="P86" s="80"/>
      <c r="Q86" s="80"/>
      <c r="R86" s="80"/>
      <c r="S86" s="80"/>
      <c r="T86" s="80"/>
      <c r="U86" s="80"/>
      <c r="V86" s="80"/>
      <c r="W86" s="80"/>
      <c r="X86" s="80"/>
      <c r="Y86" s="80"/>
      <c r="Z86" s="74"/>
      <c r="AA86" s="49"/>
    </row>
    <row r="87" spans="1:27" ht="20.100000000000001" customHeight="1" x14ac:dyDescent="0.15">
      <c r="A87" s="52">
        <f>IF(AND($I63="しない",NOT(ISBLANK($I87))), 1001, 0)</f>
        <v>0</v>
      </c>
      <c r="B87" s="52"/>
      <c r="C87" s="75"/>
      <c r="D87" s="76">
        <f>D85+1</f>
        <v>11</v>
      </c>
      <c r="E87" s="49" t="s">
        <v>9</v>
      </c>
      <c r="I87" s="17"/>
      <c r="J87" s="17"/>
      <c r="K87" s="17"/>
      <c r="L87" s="17"/>
      <c r="M87" s="17"/>
      <c r="N87" s="17"/>
      <c r="O87" s="17"/>
      <c r="P87" s="17"/>
      <c r="Q87" s="17"/>
      <c r="R87" s="17"/>
      <c r="S87" s="17"/>
      <c r="T87" s="17"/>
      <c r="U87" s="17"/>
      <c r="V87" s="17"/>
      <c r="W87" s="17"/>
      <c r="X87" s="17"/>
      <c r="Y87" s="17"/>
      <c r="Z87" s="74"/>
    </row>
    <row r="88" spans="1:27" ht="20.100000000000001" customHeight="1" x14ac:dyDescent="0.15">
      <c r="A88" s="52"/>
      <c r="B88" s="52"/>
      <c r="C88" s="82"/>
      <c r="D88" s="73"/>
      <c r="E88" s="73"/>
      <c r="F88" s="73"/>
      <c r="G88" s="73"/>
      <c r="H88" s="73"/>
      <c r="I88" s="84"/>
      <c r="J88" s="81" t="s">
        <v>13</v>
      </c>
      <c r="K88" s="89"/>
      <c r="L88" s="89"/>
      <c r="M88" s="89"/>
      <c r="N88" s="89"/>
      <c r="O88" s="89"/>
      <c r="P88" s="89"/>
      <c r="Q88" s="89"/>
      <c r="R88" s="89"/>
      <c r="S88" s="89"/>
      <c r="T88" s="89"/>
      <c r="U88" s="89"/>
      <c r="V88" s="89"/>
      <c r="W88" s="89"/>
      <c r="X88" s="89"/>
      <c r="Y88" s="89"/>
      <c r="Z88" s="74"/>
    </row>
    <row r="89" spans="1:27" ht="15" customHeight="1" x14ac:dyDescent="0.15">
      <c r="A89" s="52"/>
      <c r="B89" s="52"/>
      <c r="C89" s="90"/>
      <c r="D89" s="91"/>
      <c r="E89" s="92"/>
      <c r="F89" s="92"/>
      <c r="G89" s="92"/>
      <c r="H89" s="92"/>
      <c r="I89" s="114"/>
      <c r="J89" s="115"/>
      <c r="K89" s="115"/>
      <c r="L89" s="115"/>
      <c r="M89" s="115"/>
      <c r="N89" s="115"/>
      <c r="O89" s="115"/>
      <c r="P89" s="115"/>
      <c r="Q89" s="115"/>
      <c r="R89" s="115"/>
      <c r="S89" s="115"/>
      <c r="T89" s="115"/>
      <c r="U89" s="115"/>
      <c r="V89" s="115"/>
      <c r="W89" s="115"/>
      <c r="X89" s="115"/>
      <c r="Y89" s="115"/>
      <c r="Z89" s="93"/>
    </row>
    <row r="90" spans="1:27" ht="15" customHeight="1" x14ac:dyDescent="0.15">
      <c r="A90" s="52"/>
      <c r="B90" s="52"/>
      <c r="C90" s="73"/>
      <c r="D90" s="73"/>
      <c r="E90" s="73"/>
      <c r="F90" s="73"/>
      <c r="G90" s="73"/>
      <c r="H90" s="73"/>
      <c r="I90" s="116"/>
      <c r="J90" s="89"/>
      <c r="K90" s="89"/>
      <c r="L90" s="89"/>
      <c r="M90" s="89"/>
      <c r="N90" s="89"/>
      <c r="O90" s="89"/>
      <c r="P90" s="89"/>
      <c r="Q90" s="89"/>
      <c r="R90" s="89"/>
      <c r="S90" s="89"/>
      <c r="T90" s="89"/>
      <c r="U90" s="89"/>
      <c r="V90" s="89"/>
      <c r="W90" s="89"/>
      <c r="X90" s="89"/>
      <c r="Y90" s="89"/>
      <c r="Z90" s="73"/>
    </row>
    <row r="91" spans="1:27" ht="15" hidden="1" customHeight="1" x14ac:dyDescent="0.15">
      <c r="A91" s="52"/>
      <c r="B91" s="52"/>
      <c r="C91" s="73"/>
      <c r="D91" s="73"/>
      <c r="E91" s="73"/>
      <c r="F91" s="73"/>
      <c r="G91" s="73"/>
      <c r="H91" s="73"/>
      <c r="I91" s="116"/>
      <c r="J91" s="89"/>
      <c r="K91" s="89"/>
      <c r="L91" s="89"/>
      <c r="M91" s="89"/>
      <c r="N91" s="89"/>
      <c r="O91" s="89"/>
      <c r="P91" s="89"/>
      <c r="Q91" s="89"/>
      <c r="R91" s="89"/>
      <c r="S91" s="89"/>
      <c r="T91" s="89"/>
      <c r="U91" s="89"/>
      <c r="V91" s="89"/>
      <c r="W91" s="89"/>
      <c r="X91" s="89"/>
      <c r="Y91" s="89"/>
      <c r="Z91" s="73"/>
    </row>
    <row r="92" spans="1:27" ht="15" hidden="1" customHeight="1" x14ac:dyDescent="0.15">
      <c r="A92" s="52"/>
      <c r="B92" s="52"/>
      <c r="C92" s="73"/>
      <c r="D92" s="73"/>
      <c r="E92" s="73"/>
      <c r="F92" s="73"/>
      <c r="G92" s="73"/>
      <c r="H92" s="73"/>
      <c r="I92" s="116"/>
      <c r="J92" s="89"/>
      <c r="K92" s="89"/>
      <c r="L92" s="89"/>
      <c r="M92" s="89"/>
      <c r="N92" s="89"/>
      <c r="O92" s="89"/>
      <c r="P92" s="89"/>
      <c r="Q92" s="89"/>
      <c r="R92" s="89"/>
      <c r="S92" s="89"/>
      <c r="T92" s="89"/>
      <c r="U92" s="89"/>
      <c r="V92" s="89"/>
      <c r="W92" s="89"/>
      <c r="X92" s="89"/>
      <c r="Y92" s="89"/>
      <c r="Z92" s="73"/>
    </row>
    <row r="93" spans="1:27" ht="15" hidden="1" customHeight="1" x14ac:dyDescent="0.15">
      <c r="A93" s="52"/>
      <c r="B93" s="52"/>
      <c r="C93" s="73"/>
      <c r="D93" s="73"/>
      <c r="E93" s="73"/>
      <c r="F93" s="73"/>
      <c r="G93" s="73"/>
      <c r="H93" s="73"/>
      <c r="I93" s="116"/>
      <c r="J93" s="73"/>
      <c r="K93" s="73"/>
      <c r="L93" s="73"/>
      <c r="M93" s="73"/>
      <c r="N93" s="73"/>
      <c r="O93" s="73"/>
      <c r="P93" s="73"/>
      <c r="Q93" s="73"/>
      <c r="R93" s="73"/>
      <c r="S93" s="73"/>
      <c r="T93" s="73"/>
      <c r="U93" s="73"/>
      <c r="V93" s="73"/>
      <c r="W93" s="73"/>
      <c r="X93" s="73"/>
      <c r="Y93" s="73"/>
      <c r="Z93" s="73"/>
    </row>
    <row r="94" spans="1:27" ht="15" hidden="1" customHeight="1" x14ac:dyDescent="0.15">
      <c r="A94" s="52"/>
      <c r="B94" s="52"/>
      <c r="C94" s="73"/>
      <c r="D94" s="73"/>
      <c r="E94" s="73"/>
      <c r="F94" s="73"/>
      <c r="G94" s="73"/>
      <c r="H94" s="73"/>
      <c r="I94" s="116"/>
      <c r="J94" s="89"/>
      <c r="K94" s="89"/>
      <c r="L94" s="89"/>
      <c r="M94" s="89"/>
      <c r="N94" s="89"/>
      <c r="O94" s="89"/>
      <c r="P94" s="89"/>
      <c r="Q94" s="89"/>
      <c r="R94" s="89"/>
      <c r="S94" s="89"/>
      <c r="T94" s="89"/>
      <c r="U94" s="89"/>
      <c r="V94" s="89"/>
      <c r="W94" s="89"/>
      <c r="X94" s="89"/>
      <c r="Y94" s="89"/>
      <c r="Z94" s="73"/>
    </row>
    <row r="95" spans="1:27" ht="15" hidden="1" customHeight="1" x14ac:dyDescent="0.15">
      <c r="A95" s="52"/>
      <c r="B95" s="52"/>
      <c r="C95" s="73"/>
      <c r="D95" s="73"/>
      <c r="E95" s="73"/>
      <c r="F95" s="73"/>
      <c r="G95" s="73"/>
      <c r="H95" s="73"/>
      <c r="I95" s="116"/>
      <c r="J95" s="89"/>
      <c r="K95" s="89"/>
      <c r="L95" s="89"/>
      <c r="M95" s="89"/>
      <c r="N95" s="89"/>
      <c r="O95" s="89"/>
      <c r="P95" s="89"/>
      <c r="Q95" s="89"/>
      <c r="R95" s="89"/>
      <c r="S95" s="89"/>
      <c r="T95" s="89"/>
      <c r="U95" s="89"/>
      <c r="V95" s="89"/>
      <c r="W95" s="89"/>
      <c r="X95" s="89"/>
      <c r="Y95" s="89"/>
      <c r="Z95" s="73"/>
    </row>
    <row r="96" spans="1:27" ht="15" hidden="1" customHeight="1" x14ac:dyDescent="0.15">
      <c r="A96" s="52"/>
      <c r="B96" s="52"/>
      <c r="C96" s="73"/>
      <c r="D96" s="73"/>
      <c r="E96" s="73"/>
      <c r="F96" s="73"/>
      <c r="G96" s="73"/>
      <c r="H96" s="73"/>
      <c r="I96" s="116"/>
      <c r="J96" s="89"/>
      <c r="K96" s="89"/>
      <c r="L96" s="89"/>
      <c r="M96" s="89"/>
      <c r="N96" s="89"/>
      <c r="O96" s="89"/>
      <c r="P96" s="89"/>
      <c r="Q96" s="89"/>
      <c r="R96" s="89"/>
      <c r="S96" s="89"/>
      <c r="T96" s="89"/>
      <c r="U96" s="89"/>
      <c r="V96" s="89"/>
      <c r="W96" s="89"/>
      <c r="X96" s="89"/>
      <c r="Y96" s="89"/>
      <c r="Z96" s="73"/>
    </row>
    <row r="97" spans="1:27" ht="15" hidden="1" customHeight="1" x14ac:dyDescent="0.15">
      <c r="A97" s="52"/>
      <c r="B97" s="52"/>
      <c r="C97" s="73"/>
      <c r="D97" s="73"/>
      <c r="E97" s="73"/>
      <c r="F97" s="73"/>
      <c r="G97" s="73"/>
      <c r="H97" s="73"/>
      <c r="I97" s="116"/>
      <c r="J97" s="89"/>
      <c r="K97" s="89"/>
      <c r="L97" s="89"/>
      <c r="M97" s="89"/>
      <c r="N97" s="89"/>
      <c r="O97" s="89"/>
      <c r="P97" s="89"/>
      <c r="Q97" s="89"/>
      <c r="R97" s="89"/>
      <c r="S97" s="89"/>
      <c r="T97" s="89"/>
      <c r="U97" s="89"/>
      <c r="V97" s="89"/>
      <c r="W97" s="89"/>
      <c r="X97" s="89"/>
      <c r="Y97" s="89"/>
      <c r="Z97" s="73"/>
    </row>
    <row r="98" spans="1:27" ht="15" hidden="1" customHeight="1" x14ac:dyDescent="0.15">
      <c r="A98" s="52"/>
      <c r="B98" s="52"/>
      <c r="C98" s="73"/>
      <c r="D98" s="73"/>
      <c r="E98" s="73"/>
      <c r="F98" s="73"/>
      <c r="G98" s="73"/>
      <c r="H98" s="73"/>
      <c r="I98" s="116"/>
      <c r="J98" s="73"/>
      <c r="K98" s="73"/>
      <c r="L98" s="73"/>
      <c r="M98" s="73"/>
      <c r="N98" s="73"/>
      <c r="O98" s="73"/>
      <c r="P98" s="73"/>
      <c r="Q98" s="73"/>
      <c r="R98" s="73"/>
      <c r="S98" s="73"/>
      <c r="T98" s="73"/>
      <c r="U98" s="73"/>
      <c r="V98" s="73"/>
      <c r="W98" s="73"/>
      <c r="X98" s="73"/>
      <c r="Y98" s="73"/>
      <c r="Z98" s="73"/>
    </row>
    <row r="99" spans="1:27" ht="15" hidden="1" customHeight="1" x14ac:dyDescent="0.15">
      <c r="A99" s="52"/>
      <c r="B99" s="52"/>
      <c r="C99" s="73"/>
      <c r="D99" s="73"/>
      <c r="E99" s="73"/>
      <c r="F99" s="73"/>
      <c r="G99" s="73"/>
      <c r="H99" s="73"/>
      <c r="I99" s="116"/>
      <c r="J99" s="89"/>
      <c r="K99" s="89"/>
      <c r="L99" s="89"/>
      <c r="M99" s="89"/>
      <c r="N99" s="89"/>
      <c r="O99" s="89"/>
      <c r="P99" s="89"/>
      <c r="Q99" s="89"/>
      <c r="R99" s="89"/>
      <c r="S99" s="89"/>
      <c r="T99" s="89"/>
      <c r="U99" s="89"/>
      <c r="V99" s="89"/>
      <c r="W99" s="89"/>
      <c r="X99" s="89"/>
      <c r="Y99" s="89"/>
      <c r="Z99" s="73"/>
    </row>
    <row r="100" spans="1:27" ht="15" hidden="1" customHeight="1" x14ac:dyDescent="0.15">
      <c r="A100" s="52"/>
      <c r="B100" s="52"/>
      <c r="C100" s="73"/>
      <c r="D100" s="73"/>
      <c r="E100" s="73"/>
      <c r="F100" s="73"/>
      <c r="G100" s="73"/>
      <c r="H100" s="73"/>
      <c r="I100" s="116"/>
      <c r="J100" s="89"/>
      <c r="K100" s="89"/>
      <c r="L100" s="89"/>
      <c r="M100" s="89"/>
      <c r="N100" s="89"/>
      <c r="O100" s="89"/>
      <c r="P100" s="89"/>
      <c r="Q100" s="89"/>
      <c r="R100" s="89"/>
      <c r="S100" s="89"/>
      <c r="T100" s="89"/>
      <c r="U100" s="89"/>
      <c r="V100" s="89"/>
      <c r="W100" s="89"/>
      <c r="X100" s="89"/>
      <c r="Y100" s="89"/>
      <c r="Z100" s="73"/>
    </row>
    <row r="101" spans="1:27" ht="15" hidden="1" customHeight="1" x14ac:dyDescent="0.15">
      <c r="A101" s="52"/>
      <c r="B101" s="52"/>
      <c r="C101" s="73"/>
      <c r="D101" s="73"/>
      <c r="E101" s="73"/>
      <c r="F101" s="73"/>
      <c r="G101" s="73"/>
      <c r="H101" s="73"/>
      <c r="I101" s="116"/>
      <c r="J101" s="73"/>
      <c r="K101" s="73"/>
      <c r="L101" s="73"/>
      <c r="M101" s="73"/>
      <c r="N101" s="73"/>
      <c r="O101" s="73"/>
      <c r="P101" s="73"/>
      <c r="Q101" s="73"/>
      <c r="R101" s="73"/>
      <c r="S101" s="73"/>
      <c r="T101" s="73"/>
      <c r="U101" s="73"/>
      <c r="V101" s="73"/>
      <c r="W101" s="73"/>
      <c r="X101" s="73"/>
      <c r="Y101" s="73"/>
      <c r="Z101" s="73"/>
    </row>
    <row r="102" spans="1:27" ht="15" hidden="1" customHeight="1" x14ac:dyDescent="0.15">
      <c r="A102" s="52"/>
      <c r="B102" s="52"/>
      <c r="C102" s="73"/>
      <c r="D102" s="73"/>
      <c r="E102" s="73"/>
      <c r="F102" s="73"/>
      <c r="G102" s="73"/>
      <c r="H102" s="73"/>
      <c r="I102" s="116"/>
      <c r="J102" s="89"/>
      <c r="K102" s="89"/>
      <c r="L102" s="89"/>
      <c r="M102" s="89"/>
      <c r="N102" s="89"/>
      <c r="O102" s="89"/>
      <c r="P102" s="89"/>
      <c r="Q102" s="89"/>
      <c r="R102" s="89"/>
      <c r="S102" s="89"/>
      <c r="T102" s="89"/>
      <c r="U102" s="89"/>
      <c r="V102" s="89"/>
      <c r="W102" s="89"/>
      <c r="X102" s="89"/>
      <c r="Y102" s="89"/>
      <c r="Z102" s="73"/>
    </row>
    <row r="103" spans="1:27" ht="15" hidden="1" customHeight="1" x14ac:dyDescent="0.15">
      <c r="A103" s="52"/>
      <c r="B103" s="52"/>
      <c r="C103" s="73"/>
      <c r="D103" s="73"/>
      <c r="E103" s="73"/>
      <c r="F103" s="73"/>
      <c r="G103" s="73"/>
      <c r="H103" s="73"/>
      <c r="I103" s="116"/>
      <c r="J103" s="89"/>
      <c r="K103" s="89"/>
      <c r="L103" s="89"/>
      <c r="M103" s="89"/>
      <c r="N103" s="89"/>
      <c r="O103" s="89"/>
      <c r="P103" s="89"/>
      <c r="Q103" s="89"/>
      <c r="R103" s="89"/>
      <c r="S103" s="89"/>
      <c r="T103" s="89"/>
      <c r="U103" s="89"/>
      <c r="V103" s="89"/>
      <c r="W103" s="89"/>
      <c r="X103" s="89"/>
      <c r="Y103" s="89"/>
      <c r="Z103" s="73"/>
    </row>
    <row r="104" spans="1:27" ht="15" hidden="1" customHeight="1" x14ac:dyDescent="0.15">
      <c r="A104" s="52"/>
      <c r="B104" s="52"/>
      <c r="C104" s="73"/>
      <c r="D104" s="73"/>
      <c r="E104" s="73"/>
      <c r="F104" s="73"/>
      <c r="G104" s="73"/>
      <c r="H104" s="73"/>
      <c r="I104" s="116"/>
      <c r="J104" s="73"/>
      <c r="K104" s="73"/>
      <c r="L104" s="73"/>
      <c r="M104" s="73"/>
      <c r="N104" s="73"/>
      <c r="O104" s="73"/>
      <c r="P104" s="73"/>
      <c r="Q104" s="73"/>
      <c r="R104" s="73"/>
      <c r="S104" s="73"/>
      <c r="T104" s="73"/>
      <c r="U104" s="73"/>
      <c r="V104" s="73"/>
      <c r="W104" s="73"/>
      <c r="X104" s="73"/>
      <c r="Y104" s="73"/>
      <c r="Z104" s="73"/>
    </row>
    <row r="105" spans="1:27" ht="15" hidden="1" customHeight="1" x14ac:dyDescent="0.15">
      <c r="A105" s="52"/>
      <c r="B105" s="52"/>
      <c r="C105" s="73"/>
      <c r="D105" s="73"/>
      <c r="E105" s="73"/>
      <c r="F105" s="73"/>
      <c r="G105" s="73"/>
      <c r="H105" s="73"/>
      <c r="I105" s="116"/>
      <c r="J105" s="73"/>
      <c r="K105" s="73"/>
      <c r="L105" s="73"/>
      <c r="M105" s="73"/>
      <c r="N105" s="73"/>
      <c r="O105" s="73"/>
      <c r="P105" s="73"/>
      <c r="Q105" s="73"/>
      <c r="R105" s="73"/>
      <c r="S105" s="73"/>
      <c r="T105" s="73"/>
      <c r="U105" s="73"/>
      <c r="V105" s="73"/>
      <c r="W105" s="73"/>
      <c r="X105" s="73"/>
      <c r="Y105" s="73"/>
      <c r="Z105" s="73"/>
    </row>
    <row r="106" spans="1:27" ht="15" hidden="1" customHeight="1" x14ac:dyDescent="0.15">
      <c r="A106" s="52"/>
      <c r="B106" s="52"/>
      <c r="C106" s="73"/>
      <c r="D106" s="73"/>
      <c r="E106" s="73"/>
      <c r="F106" s="73"/>
      <c r="G106" s="73"/>
      <c r="H106" s="73"/>
      <c r="I106" s="116"/>
      <c r="J106" s="89"/>
      <c r="K106" s="89"/>
      <c r="L106" s="89"/>
      <c r="M106" s="89"/>
      <c r="N106" s="89"/>
      <c r="O106" s="89"/>
      <c r="P106" s="89"/>
      <c r="Q106" s="89"/>
      <c r="R106" s="89"/>
      <c r="S106" s="89"/>
      <c r="T106" s="89"/>
      <c r="U106" s="89"/>
      <c r="V106" s="89"/>
      <c r="W106" s="89"/>
      <c r="X106" s="89"/>
      <c r="Y106" s="89"/>
      <c r="Z106" s="73"/>
    </row>
    <row r="107" spans="1:27" ht="15" hidden="1" customHeight="1" x14ac:dyDescent="0.15">
      <c r="A107" s="52"/>
      <c r="B107" s="52"/>
      <c r="C107" s="73"/>
      <c r="D107" s="73"/>
      <c r="E107" s="73"/>
      <c r="F107" s="73"/>
      <c r="G107" s="73"/>
      <c r="H107" s="73"/>
      <c r="I107" s="116"/>
      <c r="J107" s="73"/>
      <c r="K107" s="73"/>
      <c r="L107" s="73"/>
      <c r="M107" s="73"/>
      <c r="N107" s="73"/>
      <c r="O107" s="73"/>
      <c r="P107" s="73"/>
      <c r="Q107" s="73"/>
      <c r="R107" s="73"/>
      <c r="S107" s="73"/>
      <c r="T107" s="73"/>
      <c r="U107" s="73"/>
      <c r="V107" s="73"/>
      <c r="W107" s="73"/>
      <c r="X107" s="73"/>
      <c r="Y107" s="73"/>
      <c r="Z107" s="73"/>
    </row>
    <row r="108" spans="1:27" ht="15" customHeight="1" x14ac:dyDescent="0.15">
      <c r="A108" s="52"/>
      <c r="B108" s="52"/>
      <c r="C108" s="73"/>
      <c r="D108" s="73"/>
      <c r="E108" s="73"/>
      <c r="F108" s="73"/>
      <c r="G108" s="73"/>
      <c r="H108" s="73"/>
      <c r="I108" s="116"/>
      <c r="J108" s="73"/>
      <c r="K108" s="73"/>
      <c r="L108" s="73"/>
      <c r="M108" s="73"/>
      <c r="N108" s="73"/>
      <c r="O108" s="73"/>
      <c r="P108" s="73"/>
      <c r="Q108" s="73"/>
      <c r="R108" s="73"/>
      <c r="S108" s="73"/>
      <c r="T108" s="73"/>
      <c r="U108" s="73"/>
      <c r="V108" s="73"/>
      <c r="W108" s="73"/>
      <c r="X108" s="73"/>
      <c r="Y108" s="73"/>
      <c r="Z108" s="73"/>
    </row>
    <row r="109" spans="1:27" ht="20.100000000000001" customHeight="1" x14ac:dyDescent="0.15">
      <c r="A109" s="52"/>
      <c r="B109" s="52"/>
      <c r="C109" s="94" t="s">
        <v>20</v>
      </c>
      <c r="D109" s="95"/>
      <c r="E109" s="95"/>
      <c r="F109" s="95"/>
      <c r="G109" s="95"/>
      <c r="H109" s="96"/>
      <c r="I109" s="117"/>
    </row>
    <row r="110" spans="1:27" ht="15" customHeight="1" x14ac:dyDescent="0.15">
      <c r="A110" s="52"/>
      <c r="B110" s="52"/>
      <c r="C110" s="118"/>
      <c r="D110" s="119"/>
      <c r="E110" s="119"/>
      <c r="F110" s="119"/>
      <c r="G110" s="119"/>
      <c r="H110" s="119"/>
      <c r="I110" s="120"/>
      <c r="J110" s="71"/>
      <c r="K110" s="71"/>
      <c r="L110" s="71"/>
      <c r="M110" s="71"/>
      <c r="N110" s="71"/>
      <c r="O110" s="71"/>
      <c r="P110" s="71"/>
      <c r="Q110" s="71"/>
      <c r="R110" s="71"/>
      <c r="S110" s="71"/>
      <c r="T110" s="71"/>
      <c r="U110" s="71"/>
      <c r="V110" s="71"/>
      <c r="W110" s="71"/>
      <c r="X110" s="71"/>
      <c r="Y110" s="71"/>
      <c r="Z110" s="72"/>
      <c r="AA110" s="82"/>
    </row>
    <row r="111" spans="1:27" ht="20.100000000000001" customHeight="1" x14ac:dyDescent="0.15">
      <c r="A111" s="52"/>
      <c r="B111" s="52"/>
      <c r="C111" s="118"/>
      <c r="D111" s="121" t="s">
        <v>189</v>
      </c>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74"/>
      <c r="AA111" s="82"/>
    </row>
    <row r="112" spans="1:27" ht="20.100000000000001" customHeight="1" x14ac:dyDescent="0.15">
      <c r="A112" s="52">
        <f>IF(TRIM($I112)="", 1001, 0)</f>
        <v>1001</v>
      </c>
      <c r="B112" s="52"/>
      <c r="C112" s="75"/>
      <c r="D112" s="76">
        <v>1</v>
      </c>
      <c r="E112" s="49" t="s">
        <v>8</v>
      </c>
      <c r="I112" s="17"/>
      <c r="J112" s="17"/>
      <c r="K112" s="17"/>
      <c r="L112" s="17"/>
      <c r="M112" s="17"/>
      <c r="N112" s="17"/>
      <c r="O112" s="17"/>
      <c r="P112" s="17"/>
      <c r="Q112" s="17"/>
      <c r="R112" s="17"/>
      <c r="S112" s="17"/>
      <c r="T112" s="17"/>
      <c r="U112" s="17"/>
      <c r="V112" s="17"/>
      <c r="W112" s="17"/>
      <c r="X112" s="17"/>
      <c r="Y112" s="17"/>
      <c r="Z112" s="87"/>
      <c r="AA112" s="82"/>
    </row>
    <row r="113" spans="1:27" ht="20.100000000000001" customHeight="1" x14ac:dyDescent="0.15">
      <c r="A113" s="52"/>
      <c r="B113" s="52"/>
      <c r="C113" s="75"/>
      <c r="D113" s="76"/>
      <c r="E113" s="73"/>
      <c r="F113" s="73"/>
      <c r="G113" s="73"/>
      <c r="H113" s="73"/>
      <c r="I113" s="84"/>
      <c r="J113" s="81" t="s">
        <v>102</v>
      </c>
      <c r="K113" s="80"/>
      <c r="L113" s="80"/>
      <c r="M113" s="80"/>
      <c r="N113" s="80"/>
      <c r="O113" s="80"/>
      <c r="P113" s="80"/>
      <c r="Q113" s="80"/>
      <c r="R113" s="80"/>
      <c r="S113" s="80"/>
      <c r="T113" s="80"/>
      <c r="U113" s="80"/>
      <c r="V113" s="80"/>
      <c r="W113" s="80"/>
      <c r="X113" s="80"/>
      <c r="Y113" s="80"/>
      <c r="Z113" s="123"/>
      <c r="AA113" s="82"/>
    </row>
    <row r="114" spans="1:27" ht="20.100000000000001" customHeight="1" x14ac:dyDescent="0.15">
      <c r="A114" s="52">
        <f>IF(TRIM($I114)="", 1001, 0)</f>
        <v>1001</v>
      </c>
      <c r="B114" s="52"/>
      <c r="C114" s="75"/>
      <c r="D114" s="76">
        <v>2</v>
      </c>
      <c r="E114" s="49" t="s">
        <v>14</v>
      </c>
      <c r="I114" s="17"/>
      <c r="J114" s="17"/>
      <c r="K114" s="17"/>
      <c r="L114" s="17"/>
      <c r="M114" s="17"/>
      <c r="N114" s="17"/>
      <c r="O114" s="17"/>
      <c r="P114" s="17"/>
      <c r="Q114" s="17"/>
      <c r="R114" s="17"/>
      <c r="S114" s="17"/>
      <c r="T114" s="17"/>
      <c r="U114" s="17"/>
      <c r="V114" s="17"/>
      <c r="W114" s="17"/>
      <c r="X114" s="17"/>
      <c r="Y114" s="17"/>
      <c r="Z114" s="87"/>
      <c r="AA114" s="82"/>
    </row>
    <row r="115" spans="1:27" ht="20.100000000000001" customHeight="1" x14ac:dyDescent="0.15">
      <c r="A115" s="52"/>
      <c r="B115" s="52"/>
      <c r="C115" s="75"/>
      <c r="D115" s="76"/>
      <c r="E115" s="73"/>
      <c r="F115" s="73"/>
      <c r="G115" s="73"/>
      <c r="H115" s="73"/>
      <c r="I115" s="84"/>
      <c r="J115" s="81" t="s">
        <v>10</v>
      </c>
      <c r="K115" s="80"/>
      <c r="L115" s="80"/>
      <c r="M115" s="80"/>
      <c r="N115" s="80"/>
      <c r="O115" s="80"/>
      <c r="P115" s="80"/>
      <c r="Q115" s="80"/>
      <c r="R115" s="80"/>
      <c r="S115" s="80"/>
      <c r="T115" s="80"/>
      <c r="U115" s="80"/>
      <c r="V115" s="80"/>
      <c r="W115" s="80"/>
      <c r="X115" s="80"/>
      <c r="Y115" s="80"/>
      <c r="Z115" s="123"/>
      <c r="AA115" s="82"/>
    </row>
    <row r="116" spans="1:27" ht="20.100000000000001" customHeight="1" x14ac:dyDescent="0.15">
      <c r="A116" s="52">
        <f>IF(TRIM($I116)="", 1001, 0)</f>
        <v>1001</v>
      </c>
      <c r="B116" s="52"/>
      <c r="C116" s="75"/>
      <c r="D116" s="76">
        <v>3</v>
      </c>
      <c r="E116" s="49" t="s">
        <v>15</v>
      </c>
      <c r="I116" s="17"/>
      <c r="J116" s="17"/>
      <c r="K116" s="17"/>
      <c r="L116" s="17"/>
      <c r="M116" s="17"/>
      <c r="N116" s="17"/>
      <c r="O116" s="17"/>
      <c r="P116" s="17"/>
      <c r="Q116" s="17"/>
      <c r="R116" s="17"/>
      <c r="S116" s="17"/>
      <c r="T116" s="17"/>
      <c r="U116" s="17"/>
      <c r="V116" s="17"/>
      <c r="W116" s="17"/>
      <c r="X116" s="17"/>
      <c r="Y116" s="17"/>
      <c r="Z116" s="87"/>
      <c r="AA116" s="82"/>
    </row>
    <row r="117" spans="1:27" ht="20.100000000000001" customHeight="1" x14ac:dyDescent="0.15">
      <c r="A117" s="52"/>
      <c r="B117" s="52"/>
      <c r="C117" s="75"/>
      <c r="D117" s="76"/>
      <c r="E117" s="73"/>
      <c r="F117" s="73"/>
      <c r="G117" s="73"/>
      <c r="H117" s="73"/>
      <c r="I117" s="84"/>
      <c r="J117" s="81" t="s">
        <v>11</v>
      </c>
      <c r="K117" s="80"/>
      <c r="L117" s="80"/>
      <c r="M117" s="80"/>
      <c r="N117" s="80"/>
      <c r="O117" s="80"/>
      <c r="P117" s="80"/>
      <c r="Q117" s="80"/>
      <c r="R117" s="80"/>
      <c r="S117" s="80"/>
      <c r="T117" s="80"/>
      <c r="U117" s="80"/>
      <c r="V117" s="80"/>
      <c r="W117" s="80"/>
      <c r="X117" s="80"/>
      <c r="Y117" s="80"/>
      <c r="Z117" s="123"/>
      <c r="AA117" s="82"/>
    </row>
    <row r="118" spans="1:27" ht="20.100000000000001" customHeight="1" x14ac:dyDescent="0.15">
      <c r="A118" s="52">
        <f>IF(NOT(AND($I118&lt;&gt;"",ISNUMBER(VALUE(SUBSTITUTE($I118,"-",""))))), 1001, 0)</f>
        <v>1001</v>
      </c>
      <c r="B118" s="52"/>
      <c r="C118" s="75"/>
      <c r="D118" s="76">
        <v>4</v>
      </c>
      <c r="E118" s="49" t="s">
        <v>6</v>
      </c>
      <c r="I118" s="17"/>
      <c r="J118" s="17"/>
      <c r="K118" s="17"/>
      <c r="L118" s="17"/>
      <c r="M118" s="17"/>
      <c r="O118" s="73" t="s">
        <v>120</v>
      </c>
      <c r="P118" s="73"/>
      <c r="Q118" s="17"/>
      <c r="R118" s="17"/>
      <c r="S118" s="73" t="s">
        <v>119</v>
      </c>
      <c r="T118" s="73"/>
      <c r="U118" s="73"/>
      <c r="V118" s="73"/>
      <c r="W118" s="73"/>
      <c r="X118" s="73"/>
      <c r="Z118" s="74"/>
      <c r="AA118" s="82"/>
    </row>
    <row r="119" spans="1:27" ht="20.100000000000001" customHeight="1" x14ac:dyDescent="0.15">
      <c r="A119" s="52"/>
      <c r="B119" s="52"/>
      <c r="C119" s="82"/>
      <c r="D119" s="73"/>
      <c r="E119" s="73"/>
      <c r="F119" s="73"/>
      <c r="G119" s="73"/>
      <c r="H119" s="73"/>
      <c r="I119" s="84"/>
      <c r="J119" s="79" t="s">
        <v>174</v>
      </c>
      <c r="K119" s="80"/>
      <c r="L119" s="80"/>
      <c r="M119" s="80"/>
      <c r="N119" s="80"/>
      <c r="O119" s="80"/>
      <c r="P119" s="80"/>
      <c r="Q119" s="80"/>
      <c r="R119" s="80"/>
      <c r="S119" s="80"/>
      <c r="T119" s="80"/>
      <c r="U119" s="80"/>
      <c r="V119" s="80"/>
      <c r="W119" s="80"/>
      <c r="X119" s="80"/>
      <c r="Y119" s="80"/>
      <c r="Z119" s="123"/>
      <c r="AA119" s="82"/>
    </row>
    <row r="120" spans="1:27" ht="20.100000000000001" customHeight="1" x14ac:dyDescent="0.15">
      <c r="A120" s="52">
        <f>IF(AND(TRIM($I120)&lt;&gt;"",NOT(ISNUMBER(VALUE(SUBSTITUTE($I120,"-",""))))), 1001, 0)</f>
        <v>0</v>
      </c>
      <c r="B120" s="52"/>
      <c r="C120" s="75"/>
      <c r="D120" s="76">
        <v>5</v>
      </c>
      <c r="E120" s="49" t="s">
        <v>7</v>
      </c>
      <c r="I120" s="17"/>
      <c r="J120" s="17"/>
      <c r="K120" s="17"/>
      <c r="L120" s="17"/>
      <c r="M120" s="17"/>
      <c r="N120" s="73"/>
      <c r="O120" s="73"/>
      <c r="P120" s="73"/>
      <c r="Q120" s="73"/>
      <c r="R120" s="73"/>
      <c r="S120" s="73"/>
      <c r="T120" s="73"/>
      <c r="U120" s="73"/>
      <c r="V120" s="73"/>
      <c r="W120" s="73"/>
      <c r="X120" s="73"/>
      <c r="Y120" s="73"/>
      <c r="Z120" s="74"/>
      <c r="AA120" s="82"/>
    </row>
    <row r="121" spans="1:27" ht="20.100000000000001" customHeight="1" x14ac:dyDescent="0.15">
      <c r="A121" s="52"/>
      <c r="B121" s="52"/>
      <c r="C121" s="82"/>
      <c r="D121" s="73"/>
      <c r="E121" s="73"/>
      <c r="F121" s="73"/>
      <c r="G121" s="73"/>
      <c r="H121" s="73"/>
      <c r="I121" s="84"/>
      <c r="J121" s="81" t="s">
        <v>113</v>
      </c>
      <c r="K121" s="80"/>
      <c r="L121" s="80"/>
      <c r="M121" s="80"/>
      <c r="N121" s="80"/>
      <c r="O121" s="80"/>
      <c r="P121" s="80"/>
      <c r="Q121" s="80"/>
      <c r="R121" s="80"/>
      <c r="S121" s="80"/>
      <c r="T121" s="80"/>
      <c r="U121" s="80"/>
      <c r="V121" s="80"/>
      <c r="W121" s="80"/>
      <c r="X121" s="80"/>
      <c r="Y121" s="80"/>
      <c r="Z121" s="123"/>
      <c r="AA121" s="82"/>
    </row>
    <row r="122" spans="1:27" ht="20.100000000000001" customHeight="1" x14ac:dyDescent="0.15">
      <c r="A122" s="52"/>
      <c r="B122" s="52"/>
      <c r="C122" s="75"/>
      <c r="D122" s="76">
        <v>6</v>
      </c>
      <c r="E122" s="49" t="s">
        <v>9</v>
      </c>
      <c r="I122" s="17"/>
      <c r="J122" s="17"/>
      <c r="K122" s="17"/>
      <c r="L122" s="17"/>
      <c r="M122" s="17"/>
      <c r="N122" s="17"/>
      <c r="O122" s="17"/>
      <c r="P122" s="17"/>
      <c r="Q122" s="17"/>
      <c r="R122" s="17"/>
      <c r="S122" s="17"/>
      <c r="T122" s="17"/>
      <c r="U122" s="17"/>
      <c r="V122" s="17"/>
      <c r="W122" s="17"/>
      <c r="X122" s="17"/>
      <c r="Y122" s="17"/>
      <c r="Z122" s="87"/>
      <c r="AA122" s="82"/>
    </row>
    <row r="123" spans="1:27" ht="20.100000000000001" customHeight="1" x14ac:dyDescent="0.15">
      <c r="A123" s="52"/>
      <c r="B123" s="52"/>
      <c r="C123" s="82"/>
      <c r="D123" s="73"/>
      <c r="E123" s="73"/>
      <c r="F123" s="73"/>
      <c r="G123" s="73"/>
      <c r="H123" s="73"/>
      <c r="I123" s="84"/>
      <c r="J123" s="81" t="s">
        <v>13</v>
      </c>
      <c r="K123" s="89"/>
      <c r="L123" s="89"/>
      <c r="M123" s="89"/>
      <c r="N123" s="89"/>
      <c r="O123" s="89"/>
      <c r="P123" s="89"/>
      <c r="Q123" s="89"/>
      <c r="R123" s="89"/>
      <c r="S123" s="89"/>
      <c r="T123" s="89"/>
      <c r="U123" s="89"/>
      <c r="V123" s="89"/>
      <c r="W123" s="89"/>
      <c r="X123" s="89"/>
      <c r="Y123" s="89"/>
      <c r="Z123" s="74"/>
      <c r="AA123" s="82"/>
    </row>
    <row r="124" spans="1:27" ht="15" customHeight="1" x14ac:dyDescent="0.15">
      <c r="A124" s="52"/>
      <c r="B124" s="52"/>
      <c r="C124" s="90"/>
      <c r="D124" s="91"/>
      <c r="E124" s="91"/>
      <c r="F124" s="91"/>
      <c r="G124" s="91"/>
      <c r="H124" s="91"/>
      <c r="I124" s="114"/>
      <c r="J124" s="115"/>
      <c r="K124" s="115"/>
      <c r="L124" s="115"/>
      <c r="M124" s="115"/>
      <c r="N124" s="115"/>
      <c r="O124" s="115"/>
      <c r="P124" s="115"/>
      <c r="Q124" s="115"/>
      <c r="R124" s="115"/>
      <c r="S124" s="115"/>
      <c r="T124" s="115"/>
      <c r="U124" s="115"/>
      <c r="V124" s="115"/>
      <c r="W124" s="115"/>
      <c r="X124" s="115"/>
      <c r="Y124" s="115"/>
      <c r="Z124" s="91"/>
      <c r="AA124" s="82"/>
    </row>
    <row r="125" spans="1:27" ht="15" customHeight="1" x14ac:dyDescent="0.15">
      <c r="A125" s="52"/>
      <c r="B125" s="52"/>
      <c r="C125" s="73"/>
      <c r="D125" s="73"/>
      <c r="E125" s="73"/>
      <c r="F125" s="73"/>
      <c r="G125" s="73"/>
      <c r="H125" s="73"/>
      <c r="I125" s="116"/>
      <c r="J125" s="89"/>
      <c r="K125" s="89"/>
      <c r="L125" s="89"/>
      <c r="M125" s="89"/>
      <c r="N125" s="89"/>
      <c r="O125" s="89"/>
      <c r="P125" s="89"/>
      <c r="Q125" s="89"/>
      <c r="R125" s="89"/>
      <c r="S125" s="89"/>
      <c r="T125" s="89"/>
      <c r="U125" s="89"/>
      <c r="V125" s="89"/>
      <c r="W125" s="89"/>
      <c r="X125" s="89"/>
      <c r="Y125" s="89"/>
      <c r="Z125" s="89"/>
      <c r="AA125" s="73"/>
    </row>
    <row r="126" spans="1:27" ht="15.75" hidden="1" customHeight="1" x14ac:dyDescent="0.15">
      <c r="A126" s="52"/>
      <c r="B126" s="52"/>
      <c r="C126" s="73"/>
      <c r="D126" s="73"/>
      <c r="E126" s="73"/>
      <c r="F126" s="73"/>
      <c r="G126" s="73"/>
      <c r="H126" s="73"/>
      <c r="I126" s="116"/>
      <c r="J126" s="89"/>
      <c r="K126" s="89"/>
      <c r="L126" s="89"/>
      <c r="M126" s="89"/>
      <c r="N126" s="89"/>
      <c r="O126" s="89"/>
      <c r="P126" s="89"/>
      <c r="Q126" s="89"/>
      <c r="R126" s="89"/>
      <c r="S126" s="89"/>
      <c r="T126" s="89"/>
      <c r="U126" s="89"/>
      <c r="V126" s="89"/>
      <c r="W126" s="89"/>
      <c r="X126" s="89"/>
      <c r="Y126" s="89"/>
      <c r="Z126" s="89"/>
      <c r="AA126" s="73"/>
    </row>
    <row r="127" spans="1:27" ht="15.75" hidden="1" customHeight="1" x14ac:dyDescent="0.15">
      <c r="A127" s="52"/>
      <c r="B127" s="52"/>
      <c r="C127" s="73"/>
      <c r="D127" s="73"/>
      <c r="E127" s="73"/>
      <c r="F127" s="73"/>
      <c r="G127" s="73"/>
      <c r="H127" s="73"/>
      <c r="I127" s="116"/>
      <c r="J127" s="89"/>
      <c r="K127" s="89"/>
      <c r="L127" s="89"/>
      <c r="M127" s="89"/>
      <c r="N127" s="89"/>
      <c r="O127" s="89"/>
      <c r="P127" s="89"/>
      <c r="Q127" s="89"/>
      <c r="R127" s="89"/>
      <c r="S127" s="89"/>
      <c r="T127" s="89"/>
      <c r="U127" s="89"/>
      <c r="V127" s="89"/>
      <c r="W127" s="89"/>
      <c r="X127" s="89"/>
      <c r="Y127" s="89"/>
      <c r="Z127" s="89"/>
      <c r="AA127" s="73"/>
    </row>
    <row r="128" spans="1:27" ht="15.75" hidden="1" customHeight="1" x14ac:dyDescent="0.15">
      <c r="A128" s="52"/>
      <c r="B128" s="52"/>
      <c r="C128" s="73"/>
      <c r="D128" s="73"/>
      <c r="E128" s="73"/>
      <c r="F128" s="73"/>
      <c r="G128" s="73"/>
      <c r="H128" s="73"/>
      <c r="I128" s="116"/>
      <c r="J128" s="89"/>
      <c r="K128" s="89"/>
      <c r="L128" s="89"/>
      <c r="M128" s="89"/>
      <c r="N128" s="89"/>
      <c r="O128" s="89"/>
      <c r="P128" s="89"/>
      <c r="Q128" s="89"/>
      <c r="R128" s="89"/>
      <c r="S128" s="89"/>
      <c r="T128" s="89"/>
      <c r="U128" s="89"/>
      <c r="V128" s="89"/>
      <c r="W128" s="89"/>
      <c r="X128" s="89"/>
      <c r="Y128" s="89"/>
      <c r="Z128" s="89"/>
      <c r="AA128" s="73"/>
    </row>
    <row r="129" spans="1:27" ht="15.75" hidden="1" customHeight="1" x14ac:dyDescent="0.15">
      <c r="A129" s="52"/>
      <c r="B129" s="52"/>
      <c r="C129" s="73"/>
      <c r="D129" s="73"/>
      <c r="E129" s="73"/>
      <c r="F129" s="73"/>
      <c r="G129" s="73"/>
      <c r="H129" s="73"/>
      <c r="I129" s="116"/>
      <c r="J129" s="89"/>
      <c r="K129" s="89"/>
      <c r="L129" s="89"/>
      <c r="M129" s="89"/>
      <c r="N129" s="89"/>
      <c r="O129" s="89"/>
      <c r="P129" s="89"/>
      <c r="Q129" s="89"/>
      <c r="R129" s="89"/>
      <c r="S129" s="89"/>
      <c r="T129" s="89"/>
      <c r="U129" s="89"/>
      <c r="V129" s="89"/>
      <c r="W129" s="89"/>
      <c r="X129" s="89"/>
      <c r="Y129" s="89"/>
      <c r="Z129" s="89"/>
      <c r="AA129" s="73"/>
    </row>
    <row r="130" spans="1:27" ht="15.75" hidden="1" customHeight="1" x14ac:dyDescent="0.15">
      <c r="A130" s="52"/>
      <c r="B130" s="52"/>
      <c r="C130" s="73"/>
      <c r="D130" s="73"/>
      <c r="E130" s="73"/>
      <c r="F130" s="73"/>
      <c r="G130" s="73"/>
      <c r="H130" s="73"/>
      <c r="I130" s="116"/>
      <c r="J130" s="89"/>
      <c r="K130" s="89"/>
      <c r="L130" s="89"/>
      <c r="M130" s="89"/>
      <c r="N130" s="89"/>
      <c r="O130" s="89"/>
      <c r="P130" s="89"/>
      <c r="Q130" s="89"/>
      <c r="R130" s="89"/>
      <c r="S130" s="89"/>
      <c r="T130" s="89"/>
      <c r="U130" s="89"/>
      <c r="V130" s="89"/>
      <c r="W130" s="89"/>
      <c r="X130" s="89"/>
      <c r="Y130" s="89"/>
      <c r="Z130" s="89"/>
      <c r="AA130" s="73"/>
    </row>
    <row r="131" spans="1:27" ht="15.75" hidden="1" customHeight="1" x14ac:dyDescent="0.15">
      <c r="A131" s="52"/>
      <c r="B131" s="52"/>
      <c r="C131" s="73"/>
      <c r="D131" s="73"/>
      <c r="E131" s="73"/>
      <c r="F131" s="73"/>
      <c r="G131" s="73"/>
      <c r="H131" s="73"/>
      <c r="I131" s="116"/>
      <c r="J131" s="89"/>
      <c r="K131" s="116"/>
      <c r="L131" s="89"/>
      <c r="M131" s="89"/>
      <c r="N131" s="89"/>
      <c r="O131" s="89"/>
      <c r="P131" s="89"/>
      <c r="Q131" s="89"/>
      <c r="R131" s="89"/>
      <c r="S131" s="89"/>
      <c r="T131" s="89"/>
      <c r="U131" s="89"/>
      <c r="V131" s="89"/>
      <c r="W131" s="89"/>
      <c r="X131" s="89"/>
      <c r="Y131" s="89"/>
      <c r="Z131" s="89"/>
      <c r="AA131" s="73"/>
    </row>
    <row r="132" spans="1:27" ht="15.75" hidden="1" customHeight="1" x14ac:dyDescent="0.15">
      <c r="A132" s="52"/>
      <c r="B132" s="52"/>
      <c r="C132" s="73"/>
      <c r="D132" s="73"/>
      <c r="E132" s="73"/>
      <c r="F132" s="73"/>
      <c r="G132" s="73"/>
      <c r="H132" s="73"/>
      <c r="I132" s="116"/>
      <c r="J132" s="89"/>
      <c r="K132" s="116"/>
      <c r="L132" s="116"/>
      <c r="M132" s="89"/>
      <c r="N132" s="89"/>
      <c r="O132" s="89"/>
      <c r="P132" s="89"/>
      <c r="Q132" s="89"/>
      <c r="R132" s="89"/>
      <c r="S132" s="89"/>
      <c r="T132" s="89"/>
      <c r="U132" s="89"/>
      <c r="V132" s="89"/>
      <c r="W132" s="89"/>
      <c r="X132" s="89"/>
      <c r="Y132" s="89"/>
      <c r="Z132" s="89"/>
      <c r="AA132" s="73"/>
    </row>
    <row r="133" spans="1:27" ht="15.75" hidden="1" customHeight="1" x14ac:dyDescent="0.15">
      <c r="A133" s="52"/>
      <c r="B133" s="52"/>
      <c r="C133" s="73"/>
      <c r="D133" s="73"/>
      <c r="E133" s="73"/>
      <c r="F133" s="73"/>
      <c r="G133" s="73"/>
      <c r="H133" s="73"/>
      <c r="I133" s="116"/>
      <c r="J133" s="89"/>
      <c r="K133" s="116"/>
      <c r="L133" s="116"/>
      <c r="M133" s="89"/>
      <c r="N133" s="89"/>
      <c r="O133" s="89"/>
      <c r="P133" s="89"/>
      <c r="Q133" s="89"/>
      <c r="R133" s="89"/>
      <c r="S133" s="89"/>
      <c r="T133" s="89"/>
      <c r="U133" s="89"/>
      <c r="V133" s="89"/>
      <c r="W133" s="89"/>
      <c r="X133" s="89"/>
      <c r="Y133" s="89"/>
      <c r="Z133" s="89"/>
      <c r="AA133" s="73"/>
    </row>
    <row r="134" spans="1:27" ht="15.75" hidden="1" customHeight="1" x14ac:dyDescent="0.15">
      <c r="A134" s="52"/>
      <c r="B134" s="52"/>
      <c r="C134" s="73"/>
      <c r="D134" s="73"/>
      <c r="E134" s="73"/>
      <c r="F134" s="73"/>
      <c r="G134" s="73"/>
      <c r="H134" s="73"/>
      <c r="I134" s="116"/>
      <c r="J134" s="89"/>
      <c r="K134" s="116"/>
      <c r="L134" s="116"/>
      <c r="M134" s="89"/>
      <c r="N134" s="89"/>
      <c r="O134" s="89"/>
      <c r="P134" s="124"/>
      <c r="Q134" s="89"/>
      <c r="R134" s="89"/>
      <c r="S134" s="89"/>
      <c r="T134" s="89"/>
      <c r="U134" s="89"/>
      <c r="V134" s="89"/>
      <c r="W134" s="89"/>
      <c r="X134" s="89"/>
      <c r="Y134" s="89"/>
      <c r="Z134" s="89"/>
      <c r="AA134" s="73"/>
    </row>
    <row r="135" spans="1:27" ht="15.75" hidden="1" customHeight="1" x14ac:dyDescent="0.15">
      <c r="A135" s="52"/>
      <c r="B135" s="52"/>
      <c r="C135" s="73"/>
      <c r="D135" s="73"/>
      <c r="E135" s="73"/>
      <c r="F135" s="73"/>
      <c r="G135" s="73"/>
      <c r="H135" s="73"/>
      <c r="I135" s="116"/>
      <c r="J135" s="89"/>
      <c r="K135" s="89"/>
      <c r="L135" s="116"/>
      <c r="M135" s="89"/>
      <c r="N135" s="89"/>
      <c r="O135" s="89"/>
      <c r="P135" s="124"/>
      <c r="Q135" s="89"/>
      <c r="R135" s="89"/>
      <c r="S135" s="89"/>
      <c r="T135" s="89"/>
      <c r="U135" s="89"/>
      <c r="V135" s="89"/>
      <c r="W135" s="89"/>
      <c r="X135" s="89"/>
      <c r="Y135" s="89"/>
      <c r="Z135" s="89"/>
      <c r="AA135" s="73"/>
    </row>
    <row r="136" spans="1:27" ht="15.75" hidden="1" customHeight="1" x14ac:dyDescent="0.15">
      <c r="A136" s="52"/>
      <c r="B136" s="52"/>
      <c r="C136" s="73"/>
      <c r="D136" s="73"/>
      <c r="E136" s="73"/>
      <c r="F136" s="73"/>
      <c r="G136" s="73"/>
      <c r="H136" s="73"/>
      <c r="I136" s="125"/>
      <c r="J136" s="89"/>
      <c r="K136" s="89"/>
      <c r="L136" s="89"/>
      <c r="M136" s="89"/>
      <c r="N136" s="89"/>
      <c r="O136" s="89"/>
      <c r="P136" s="89"/>
      <c r="Q136" s="89"/>
      <c r="R136" s="89"/>
      <c r="S136" s="89"/>
      <c r="T136" s="89"/>
      <c r="U136" s="89"/>
      <c r="V136" s="89"/>
      <c r="W136" s="89"/>
      <c r="X136" s="89"/>
      <c r="Y136" s="89"/>
      <c r="Z136" s="89"/>
      <c r="AA136" s="73"/>
    </row>
    <row r="137" spans="1:27" ht="15.75" hidden="1" customHeight="1" x14ac:dyDescent="0.15">
      <c r="A137" s="52"/>
      <c r="B137" s="52"/>
      <c r="C137" s="73"/>
      <c r="D137" s="73"/>
      <c r="E137" s="73"/>
      <c r="F137" s="73"/>
      <c r="G137" s="73"/>
      <c r="H137" s="73"/>
      <c r="I137" s="116"/>
      <c r="J137" s="89"/>
      <c r="K137" s="89"/>
      <c r="L137" s="89"/>
      <c r="M137" s="89"/>
      <c r="N137" s="89"/>
      <c r="O137" s="89"/>
      <c r="P137" s="89"/>
      <c r="Q137" s="89"/>
      <c r="R137" s="89"/>
      <c r="S137" s="89"/>
      <c r="T137" s="89"/>
      <c r="U137" s="89"/>
      <c r="V137" s="89"/>
      <c r="W137" s="89"/>
      <c r="X137" s="89"/>
      <c r="Y137" s="89"/>
      <c r="Z137" s="89"/>
      <c r="AA137" s="73"/>
    </row>
    <row r="138" spans="1:27" ht="15.75" hidden="1" customHeight="1" x14ac:dyDescent="0.15">
      <c r="A138" s="52"/>
      <c r="B138" s="52"/>
      <c r="C138" s="73"/>
      <c r="D138" s="73"/>
      <c r="E138" s="73"/>
      <c r="F138" s="73"/>
      <c r="G138" s="73"/>
      <c r="H138" s="73"/>
      <c r="I138" s="116"/>
      <c r="J138" s="89"/>
      <c r="K138" s="89"/>
      <c r="L138" s="89"/>
      <c r="M138" s="89"/>
      <c r="N138" s="89"/>
      <c r="O138" s="89"/>
      <c r="P138" s="89"/>
      <c r="Q138" s="89"/>
      <c r="R138" s="89"/>
      <c r="S138" s="89"/>
      <c r="T138" s="89"/>
      <c r="U138" s="89"/>
      <c r="V138" s="89"/>
      <c r="W138" s="89"/>
      <c r="X138" s="89"/>
      <c r="Y138" s="89"/>
      <c r="Z138" s="89"/>
      <c r="AA138" s="73"/>
    </row>
    <row r="139" spans="1:27" ht="15.75" hidden="1" customHeight="1" x14ac:dyDescent="0.15">
      <c r="A139" s="52"/>
      <c r="B139" s="52"/>
      <c r="C139" s="73"/>
      <c r="D139" s="73"/>
      <c r="E139" s="73"/>
      <c r="F139" s="73"/>
      <c r="G139" s="73"/>
      <c r="H139" s="73"/>
      <c r="I139" s="116"/>
      <c r="J139" s="89"/>
      <c r="K139" s="89"/>
      <c r="L139" s="89"/>
      <c r="M139" s="89"/>
      <c r="N139" s="89"/>
      <c r="O139" s="89"/>
      <c r="P139" s="89"/>
      <c r="Q139" s="89"/>
      <c r="R139" s="89"/>
      <c r="S139" s="89"/>
      <c r="T139" s="89"/>
      <c r="U139" s="89"/>
      <c r="V139" s="89"/>
      <c r="W139" s="89"/>
      <c r="X139" s="89"/>
      <c r="Y139" s="89"/>
      <c r="Z139" s="89"/>
      <c r="AA139" s="73"/>
    </row>
    <row r="140" spans="1:27" ht="15.75" hidden="1" customHeight="1" x14ac:dyDescent="0.15">
      <c r="A140" s="52"/>
      <c r="B140" s="52"/>
      <c r="C140" s="73"/>
      <c r="D140" s="73"/>
      <c r="E140" s="73"/>
      <c r="F140" s="73"/>
      <c r="G140" s="73"/>
      <c r="H140" s="73"/>
      <c r="I140" s="116"/>
      <c r="J140" s="89"/>
      <c r="K140" s="89"/>
      <c r="L140" s="89"/>
      <c r="M140" s="89"/>
      <c r="N140" s="89"/>
      <c r="O140" s="89"/>
      <c r="P140" s="89"/>
      <c r="Q140" s="89"/>
      <c r="R140" s="89"/>
      <c r="S140" s="89"/>
      <c r="T140" s="89"/>
      <c r="U140" s="89"/>
      <c r="V140" s="89"/>
      <c r="W140" s="89"/>
      <c r="X140" s="89"/>
      <c r="Y140" s="89"/>
      <c r="Z140" s="89"/>
      <c r="AA140" s="73"/>
    </row>
    <row r="141" spans="1:27" ht="15.75" hidden="1" customHeight="1" x14ac:dyDescent="0.15">
      <c r="A141" s="52"/>
      <c r="B141" s="52"/>
      <c r="C141" s="73"/>
      <c r="D141" s="73"/>
      <c r="E141" s="73"/>
      <c r="F141" s="73"/>
      <c r="G141" s="73"/>
      <c r="H141" s="73"/>
      <c r="I141" s="116"/>
      <c r="J141" s="89"/>
      <c r="K141" s="89"/>
      <c r="L141" s="89"/>
      <c r="M141" s="89"/>
      <c r="N141" s="89"/>
      <c r="O141" s="89"/>
      <c r="P141" s="89"/>
      <c r="Q141" s="89"/>
      <c r="R141" s="89"/>
      <c r="S141" s="89"/>
      <c r="T141" s="89"/>
      <c r="U141" s="89"/>
      <c r="V141" s="89"/>
      <c r="W141" s="89"/>
      <c r="X141" s="89"/>
      <c r="Y141" s="89"/>
      <c r="Z141" s="89"/>
      <c r="AA141" s="73"/>
    </row>
    <row r="142" spans="1:27" ht="15.75" hidden="1" customHeight="1" x14ac:dyDescent="0.15">
      <c r="A142" s="52"/>
      <c r="B142" s="52"/>
      <c r="C142" s="73"/>
      <c r="D142" s="73"/>
      <c r="E142" s="73"/>
      <c r="F142" s="73"/>
      <c r="G142" s="73"/>
      <c r="H142" s="73"/>
      <c r="I142" s="116"/>
      <c r="J142" s="89"/>
      <c r="K142" s="89"/>
      <c r="L142" s="89"/>
      <c r="M142" s="89"/>
      <c r="N142" s="89"/>
      <c r="O142" s="89"/>
      <c r="P142" s="89"/>
      <c r="Q142" s="89"/>
      <c r="R142" s="89"/>
      <c r="S142" s="89"/>
      <c r="T142" s="89"/>
      <c r="U142" s="89"/>
      <c r="V142" s="89"/>
      <c r="W142" s="89"/>
      <c r="X142" s="89"/>
      <c r="Y142" s="89"/>
      <c r="Z142" s="89"/>
      <c r="AA142" s="73"/>
    </row>
    <row r="143" spans="1:27" ht="15.75" hidden="1" customHeight="1" x14ac:dyDescent="0.15">
      <c r="A143" s="52"/>
      <c r="B143" s="52"/>
      <c r="C143" s="73"/>
      <c r="D143" s="73"/>
      <c r="E143" s="73"/>
      <c r="F143" s="73"/>
      <c r="G143" s="73"/>
      <c r="H143" s="73"/>
      <c r="I143" s="116"/>
      <c r="J143" s="89"/>
      <c r="K143" s="89"/>
      <c r="L143" s="89"/>
      <c r="M143" s="89"/>
      <c r="N143" s="89"/>
      <c r="O143" s="89"/>
      <c r="P143" s="89"/>
      <c r="Q143" s="89"/>
      <c r="R143" s="89"/>
      <c r="S143" s="89"/>
      <c r="T143" s="89"/>
      <c r="U143" s="89"/>
      <c r="V143" s="89"/>
      <c r="W143" s="89"/>
      <c r="X143" s="89"/>
      <c r="Y143" s="89"/>
      <c r="Z143" s="89"/>
      <c r="AA143" s="73"/>
    </row>
    <row r="144" spans="1:27" ht="15.75" hidden="1" customHeight="1" x14ac:dyDescent="0.15">
      <c r="A144" s="52"/>
      <c r="B144" s="52"/>
      <c r="C144" s="73"/>
      <c r="D144" s="73"/>
      <c r="E144" s="73"/>
      <c r="F144" s="73"/>
      <c r="G144" s="73"/>
      <c r="H144" s="73"/>
      <c r="I144" s="116"/>
      <c r="J144" s="89"/>
      <c r="K144" s="89"/>
      <c r="L144" s="89"/>
      <c r="M144" s="89"/>
      <c r="N144" s="89"/>
      <c r="O144" s="89"/>
      <c r="P144" s="89"/>
      <c r="Q144" s="89"/>
      <c r="R144" s="89"/>
      <c r="S144" s="89"/>
      <c r="T144" s="89"/>
      <c r="U144" s="89"/>
      <c r="V144" s="89"/>
      <c r="W144" s="89"/>
      <c r="X144" s="89"/>
      <c r="Y144" s="89"/>
      <c r="Z144" s="89"/>
      <c r="AA144" s="73"/>
    </row>
    <row r="145" spans="1:27" ht="15" customHeight="1" x14ac:dyDescent="0.15">
      <c r="A145" s="126"/>
      <c r="B145" s="52"/>
      <c r="C145" s="73"/>
      <c r="D145" s="73"/>
      <c r="E145" s="73"/>
      <c r="F145" s="73"/>
      <c r="G145" s="73"/>
      <c r="H145" s="73"/>
      <c r="I145" s="89"/>
      <c r="J145" s="89"/>
      <c r="K145" s="89"/>
      <c r="L145" s="89"/>
      <c r="M145" s="89"/>
      <c r="N145" s="89"/>
      <c r="O145" s="89"/>
      <c r="P145" s="89"/>
      <c r="Q145" s="89"/>
      <c r="R145" s="89"/>
      <c r="S145" s="89"/>
      <c r="T145" s="89"/>
      <c r="U145" s="89"/>
      <c r="V145" s="89"/>
      <c r="W145" s="89"/>
      <c r="X145" s="89"/>
      <c r="Y145" s="89"/>
      <c r="Z145" s="89"/>
      <c r="AA145" s="89"/>
    </row>
    <row r="146" spans="1:27" ht="20.100000000000001" customHeight="1" x14ac:dyDescent="0.15">
      <c r="A146" s="52"/>
      <c r="B146" s="52"/>
      <c r="C146" s="94" t="s">
        <v>114</v>
      </c>
      <c r="D146" s="95"/>
      <c r="E146" s="95"/>
      <c r="F146" s="95"/>
      <c r="G146" s="95"/>
      <c r="H146" s="96"/>
      <c r="I146" s="127"/>
    </row>
    <row r="147" spans="1:27" ht="15" customHeight="1" x14ac:dyDescent="0.15">
      <c r="A147" s="52"/>
      <c r="B147" s="52"/>
      <c r="C147" s="68"/>
      <c r="D147" s="69"/>
      <c r="E147" s="69"/>
      <c r="F147" s="69"/>
      <c r="G147" s="69"/>
      <c r="H147" s="69"/>
      <c r="I147" s="128"/>
      <c r="J147" s="71"/>
      <c r="K147" s="71"/>
      <c r="L147" s="71"/>
      <c r="M147" s="71"/>
      <c r="N147" s="71"/>
      <c r="O147" s="71"/>
      <c r="P147" s="71"/>
      <c r="Q147" s="71"/>
      <c r="R147" s="71"/>
      <c r="S147" s="71"/>
      <c r="T147" s="71"/>
      <c r="U147" s="71"/>
      <c r="V147" s="71"/>
      <c r="W147" s="71"/>
      <c r="X147" s="71"/>
      <c r="Y147" s="71"/>
      <c r="Z147" s="72"/>
      <c r="AA147" s="73"/>
    </row>
    <row r="148" spans="1:27" ht="20.100000000000001" customHeight="1" x14ac:dyDescent="0.15">
      <c r="A148" s="52"/>
      <c r="B148" s="52"/>
      <c r="C148" s="68"/>
      <c r="D148" s="129" t="s">
        <v>115</v>
      </c>
      <c r="E148" s="69"/>
      <c r="F148" s="69"/>
      <c r="G148" s="69"/>
      <c r="H148" s="69"/>
      <c r="I148" s="86"/>
      <c r="J148" s="73"/>
      <c r="K148" s="73"/>
      <c r="L148" s="73"/>
      <c r="M148" s="73"/>
      <c r="N148" s="73"/>
      <c r="O148" s="73"/>
      <c r="P148" s="73"/>
      <c r="Q148" s="73"/>
      <c r="R148" s="73"/>
      <c r="S148" s="73"/>
      <c r="T148" s="73"/>
      <c r="U148" s="73"/>
      <c r="V148" s="73"/>
      <c r="W148" s="73"/>
      <c r="X148" s="73"/>
      <c r="Y148" s="73"/>
      <c r="Z148" s="74"/>
      <c r="AA148" s="73"/>
    </row>
    <row r="149" spans="1:27" ht="20.100000000000001" customHeight="1" x14ac:dyDescent="0.15">
      <c r="A149" s="52">
        <f>IF(AND($I149&lt;&gt;"しない", $I149&lt;&gt;"する"), 1001, 0)</f>
        <v>0</v>
      </c>
      <c r="B149" s="52"/>
      <c r="C149" s="75"/>
      <c r="D149" s="76">
        <v>1</v>
      </c>
      <c r="E149" s="73" t="s">
        <v>116</v>
      </c>
      <c r="F149" s="73"/>
      <c r="G149" s="73"/>
      <c r="H149" s="73"/>
      <c r="I149" s="17" t="s">
        <v>117</v>
      </c>
      <c r="J149" s="19"/>
      <c r="K149" s="19"/>
      <c r="L149" s="19"/>
      <c r="M149" s="19"/>
      <c r="N149" s="73"/>
      <c r="O149" s="73"/>
      <c r="P149" s="73"/>
      <c r="Q149" s="73"/>
      <c r="R149" s="73"/>
      <c r="S149" s="73"/>
      <c r="T149" s="73"/>
      <c r="U149" s="73"/>
      <c r="V149" s="73"/>
      <c r="W149" s="73"/>
      <c r="X149" s="73"/>
      <c r="Y149" s="73"/>
      <c r="Z149" s="74"/>
      <c r="AA149" s="73"/>
    </row>
    <row r="150" spans="1:27" ht="20.100000000000001" customHeight="1" x14ac:dyDescent="0.15">
      <c r="A150" s="52"/>
      <c r="B150" s="52"/>
      <c r="C150" s="82"/>
      <c r="D150" s="73"/>
      <c r="E150" s="73"/>
      <c r="F150" s="73"/>
      <c r="G150" s="73"/>
      <c r="H150" s="73"/>
      <c r="I150" s="84"/>
      <c r="J150" s="81" t="s">
        <v>103</v>
      </c>
      <c r="K150" s="89"/>
      <c r="L150" s="89"/>
      <c r="M150" s="89"/>
      <c r="N150" s="89"/>
      <c r="O150" s="89"/>
      <c r="P150" s="89"/>
      <c r="Q150" s="89"/>
      <c r="R150" s="89"/>
      <c r="S150" s="89"/>
      <c r="T150" s="89"/>
      <c r="U150" s="89"/>
      <c r="V150" s="89"/>
      <c r="W150" s="89"/>
      <c r="X150" s="89"/>
      <c r="Y150" s="89"/>
      <c r="Z150" s="74"/>
      <c r="AA150" s="89"/>
    </row>
    <row r="151" spans="1:27" ht="20.100000000000001" customHeight="1" x14ac:dyDescent="0.15">
      <c r="A151" s="52">
        <f>IF(AND($I149="する",TRIM($I151)=""), 1001, 0)</f>
        <v>0</v>
      </c>
      <c r="B151" s="52"/>
      <c r="C151" s="75"/>
      <c r="D151" s="76">
        <v>2</v>
      </c>
      <c r="E151" s="49" t="s">
        <v>0</v>
      </c>
      <c r="I151" s="21"/>
      <c r="J151" s="22"/>
      <c r="K151" s="22"/>
      <c r="L151" s="22"/>
      <c r="M151" s="22"/>
      <c r="N151" s="73"/>
      <c r="O151" s="73"/>
      <c r="P151" s="73"/>
      <c r="Q151" s="73"/>
      <c r="R151" s="73"/>
      <c r="S151" s="73"/>
      <c r="T151" s="73"/>
      <c r="U151" s="73"/>
      <c r="V151" s="73"/>
      <c r="W151" s="73"/>
      <c r="X151" s="73"/>
      <c r="Y151" s="73"/>
      <c r="Z151" s="74"/>
      <c r="AA151" s="73"/>
    </row>
    <row r="152" spans="1:27" ht="20.100000000000001" customHeight="1" x14ac:dyDescent="0.15">
      <c r="A152" s="52"/>
      <c r="B152" s="52"/>
      <c r="C152" s="75"/>
      <c r="D152" s="76"/>
      <c r="E152" s="73"/>
      <c r="F152" s="73"/>
      <c r="G152" s="73"/>
      <c r="H152" s="73"/>
      <c r="I152" s="84"/>
      <c r="J152" s="79" t="s">
        <v>196</v>
      </c>
      <c r="K152" s="89"/>
      <c r="L152" s="89"/>
      <c r="M152" s="89"/>
      <c r="N152" s="89"/>
      <c r="O152" s="89"/>
      <c r="P152" s="89"/>
      <c r="Q152" s="89"/>
      <c r="R152" s="89"/>
      <c r="S152" s="89"/>
      <c r="T152" s="89"/>
      <c r="U152" s="89"/>
      <c r="V152" s="89"/>
      <c r="W152" s="89"/>
      <c r="X152" s="89"/>
      <c r="Y152" s="89"/>
      <c r="Z152" s="74"/>
      <c r="AA152" s="89"/>
    </row>
    <row r="153" spans="1:27" ht="20.100000000000001" customHeight="1" x14ac:dyDescent="0.15">
      <c r="A153" s="52">
        <f>IF(AND($I149="する",TRIM($I153)=""), 1001, 0)</f>
        <v>0</v>
      </c>
      <c r="B153" s="52"/>
      <c r="C153" s="75"/>
      <c r="D153" s="76">
        <v>3</v>
      </c>
      <c r="E153" s="49" t="s">
        <v>1</v>
      </c>
      <c r="I153" s="42"/>
      <c r="J153" s="42"/>
      <c r="K153" s="42"/>
      <c r="L153" s="42"/>
      <c r="M153" s="42"/>
      <c r="N153" s="42"/>
      <c r="O153" s="42"/>
      <c r="P153" s="42"/>
      <c r="Q153" s="42"/>
      <c r="R153" s="42"/>
      <c r="S153" s="42"/>
      <c r="T153" s="42"/>
      <c r="U153" s="42"/>
      <c r="V153" s="42"/>
      <c r="W153" s="42"/>
      <c r="X153" s="42"/>
      <c r="Y153" s="42"/>
      <c r="Z153" s="87"/>
      <c r="AA153" s="73"/>
    </row>
    <row r="154" spans="1:27" ht="20.100000000000001" customHeight="1" x14ac:dyDescent="0.15">
      <c r="A154" s="52"/>
      <c r="B154" s="52"/>
      <c r="C154" s="75"/>
      <c r="D154" s="76"/>
      <c r="E154" s="73"/>
      <c r="F154" s="73"/>
      <c r="G154" s="73"/>
      <c r="H154" s="73"/>
      <c r="I154" s="84"/>
      <c r="J154" s="81" t="s">
        <v>16</v>
      </c>
      <c r="K154" s="89"/>
      <c r="L154" s="89"/>
      <c r="M154" s="89"/>
      <c r="N154" s="89"/>
      <c r="O154" s="89"/>
      <c r="P154" s="89"/>
      <c r="Q154" s="89"/>
      <c r="R154" s="89"/>
      <c r="S154" s="89"/>
      <c r="T154" s="89"/>
      <c r="U154" s="89"/>
      <c r="V154" s="89"/>
      <c r="W154" s="89"/>
      <c r="X154" s="89"/>
      <c r="Y154" s="89"/>
      <c r="Z154" s="74"/>
      <c r="AA154" s="73"/>
    </row>
    <row r="155" spans="1:27" ht="20.100000000000001" customHeight="1" x14ac:dyDescent="0.15">
      <c r="A155" s="52"/>
      <c r="B155" s="52"/>
      <c r="C155" s="75"/>
      <c r="D155" s="76">
        <v>4</v>
      </c>
      <c r="E155" s="49" t="s">
        <v>100</v>
      </c>
      <c r="I155" s="17"/>
      <c r="J155" s="17"/>
      <c r="K155" s="37"/>
      <c r="L155" s="17"/>
      <c r="M155" s="17"/>
      <c r="N155" s="17"/>
      <c r="O155" s="17"/>
      <c r="P155" s="17"/>
      <c r="Q155" s="17"/>
      <c r="R155" s="17"/>
      <c r="S155" s="37"/>
      <c r="T155" s="37"/>
      <c r="U155" s="37"/>
      <c r="V155" s="37"/>
      <c r="W155" s="37"/>
      <c r="X155" s="37"/>
      <c r="Y155" s="17"/>
      <c r="Z155" s="87"/>
      <c r="AA155" s="73"/>
    </row>
    <row r="156" spans="1:27" ht="20.100000000000001" customHeight="1" x14ac:dyDescent="0.15">
      <c r="A156" s="52"/>
      <c r="B156" s="52"/>
      <c r="C156" s="75"/>
      <c r="D156" s="76"/>
      <c r="E156" s="73"/>
      <c r="F156" s="73"/>
      <c r="G156" s="73"/>
      <c r="H156" s="73"/>
      <c r="I156" s="84"/>
      <c r="J156" s="81" t="s">
        <v>10</v>
      </c>
      <c r="K156" s="125"/>
      <c r="L156" s="89"/>
      <c r="M156" s="89"/>
      <c r="N156" s="89"/>
      <c r="O156" s="89"/>
      <c r="P156" s="89"/>
      <c r="Q156" s="89"/>
      <c r="R156" s="89"/>
      <c r="S156" s="125"/>
      <c r="T156" s="125"/>
      <c r="U156" s="125"/>
      <c r="V156" s="125"/>
      <c r="W156" s="125"/>
      <c r="X156" s="125"/>
      <c r="Y156" s="89"/>
      <c r="Z156" s="74"/>
      <c r="AA156" s="73"/>
    </row>
    <row r="157" spans="1:27" ht="20.100000000000001" customHeight="1" x14ac:dyDescent="0.15">
      <c r="A157" s="52">
        <f>IF(AND($I149="する",TRIM($I157)=""), 1001, 0)</f>
        <v>0</v>
      </c>
      <c r="B157" s="52"/>
      <c r="C157" s="75"/>
      <c r="D157" s="76">
        <v>5</v>
      </c>
      <c r="E157" s="49" t="s">
        <v>101</v>
      </c>
      <c r="I157" s="17"/>
      <c r="J157" s="17"/>
      <c r="K157" s="37"/>
      <c r="L157" s="17"/>
      <c r="M157" s="17"/>
      <c r="N157" s="17"/>
      <c r="O157" s="17"/>
      <c r="P157" s="17"/>
      <c r="Q157" s="17"/>
      <c r="R157" s="17"/>
      <c r="S157" s="17"/>
      <c r="T157" s="17"/>
      <c r="U157" s="17"/>
      <c r="V157" s="17"/>
      <c r="W157" s="17"/>
      <c r="X157" s="17"/>
      <c r="Y157" s="17"/>
      <c r="Z157" s="87"/>
      <c r="AA157" s="73"/>
    </row>
    <row r="158" spans="1:27" ht="20.100000000000001" customHeight="1" x14ac:dyDescent="0.15">
      <c r="A158" s="52"/>
      <c r="B158" s="52"/>
      <c r="C158" s="82"/>
      <c r="D158" s="73"/>
      <c r="E158" s="73"/>
      <c r="F158" s="73"/>
      <c r="G158" s="73"/>
      <c r="H158" s="73"/>
      <c r="I158" s="84"/>
      <c r="J158" s="81" t="s">
        <v>11</v>
      </c>
      <c r="K158" s="125"/>
      <c r="L158" s="89"/>
      <c r="M158" s="89"/>
      <c r="N158" s="89"/>
      <c r="O158" s="89"/>
      <c r="P158" s="89"/>
      <c r="Q158" s="89"/>
      <c r="R158" s="89"/>
      <c r="S158" s="89"/>
      <c r="T158" s="89"/>
      <c r="U158" s="89"/>
      <c r="V158" s="89"/>
      <c r="W158" s="89"/>
      <c r="X158" s="89"/>
      <c r="Y158" s="89"/>
      <c r="Z158" s="74"/>
      <c r="AA158" s="73"/>
    </row>
    <row r="159" spans="1:27" ht="20.100000000000001" customHeight="1" x14ac:dyDescent="0.15">
      <c r="A159" s="52">
        <f>IF(AND($I149="する",NOT(AND(TRIM($I159)&lt;&gt;"",ISNUMBER(VALUE(SUBSTITUTE($I159,"-","")))))), 1001, 0)</f>
        <v>0</v>
      </c>
      <c r="B159" s="52"/>
      <c r="C159" s="75"/>
      <c r="D159" s="76">
        <v>6</v>
      </c>
      <c r="E159" s="49" t="s">
        <v>6</v>
      </c>
      <c r="I159" s="17"/>
      <c r="J159" s="17"/>
      <c r="K159" s="37"/>
      <c r="L159" s="17"/>
      <c r="M159" s="17"/>
      <c r="N159" s="73"/>
      <c r="O159" s="73"/>
      <c r="P159" s="73"/>
      <c r="Q159" s="73"/>
      <c r="R159" s="73"/>
      <c r="S159" s="73"/>
      <c r="T159" s="73"/>
      <c r="U159" s="73"/>
      <c r="V159" s="73"/>
      <c r="W159" s="73"/>
      <c r="X159" s="73"/>
      <c r="Y159" s="73"/>
      <c r="Z159" s="74"/>
      <c r="AA159" s="73"/>
    </row>
    <row r="160" spans="1:27" ht="20.100000000000001" customHeight="1" x14ac:dyDescent="0.15">
      <c r="A160" s="52"/>
      <c r="B160" s="52"/>
      <c r="C160" s="82"/>
      <c r="D160" s="73"/>
      <c r="E160" s="73"/>
      <c r="F160" s="73"/>
      <c r="G160" s="73"/>
      <c r="H160" s="73"/>
      <c r="I160" s="84"/>
      <c r="J160" s="79" t="s">
        <v>174</v>
      </c>
      <c r="K160" s="125"/>
      <c r="L160" s="89"/>
      <c r="M160" s="89"/>
      <c r="N160" s="89"/>
      <c r="O160" s="89"/>
      <c r="P160" s="89"/>
      <c r="Q160" s="89"/>
      <c r="R160" s="89"/>
      <c r="S160" s="89"/>
      <c r="T160" s="89"/>
      <c r="U160" s="89"/>
      <c r="V160" s="89"/>
      <c r="W160" s="89"/>
      <c r="X160" s="89"/>
      <c r="Y160" s="89"/>
      <c r="Z160" s="74"/>
      <c r="AA160" s="89"/>
    </row>
    <row r="161" spans="1:27" ht="20.100000000000001" customHeight="1" x14ac:dyDescent="0.15">
      <c r="A161" s="52">
        <f>IF(AND($I149="する",AND(TRIM($I161)&lt;&gt;"",NOT(ISNUMBER(VALUE(SUBSTITUTE($I161,"-","")))))), 1001, 0)</f>
        <v>0</v>
      </c>
      <c r="B161" s="52"/>
      <c r="C161" s="75"/>
      <c r="D161" s="76">
        <v>7</v>
      </c>
      <c r="E161" s="49" t="s">
        <v>7</v>
      </c>
      <c r="I161" s="17"/>
      <c r="J161" s="17"/>
      <c r="K161" s="37"/>
      <c r="L161" s="17"/>
      <c r="M161" s="17"/>
      <c r="N161" s="73"/>
      <c r="O161" s="73"/>
      <c r="P161" s="73"/>
      <c r="Q161" s="73"/>
      <c r="R161" s="73"/>
      <c r="S161" s="73"/>
      <c r="T161" s="73"/>
      <c r="U161" s="73"/>
      <c r="V161" s="73"/>
      <c r="W161" s="73"/>
      <c r="X161" s="73"/>
      <c r="Y161" s="73"/>
      <c r="Z161" s="74"/>
      <c r="AA161" s="73"/>
    </row>
    <row r="162" spans="1:27" ht="20.100000000000001" customHeight="1" x14ac:dyDescent="0.15">
      <c r="A162" s="52"/>
      <c r="B162" s="52"/>
      <c r="C162" s="82"/>
      <c r="D162" s="73"/>
      <c r="E162" s="88"/>
      <c r="F162" s="88"/>
      <c r="G162" s="88"/>
      <c r="H162" s="88"/>
      <c r="I162" s="84"/>
      <c r="J162" s="81" t="s">
        <v>113</v>
      </c>
      <c r="K162" s="125"/>
      <c r="L162" s="89"/>
      <c r="M162" s="89"/>
      <c r="N162" s="89"/>
      <c r="O162" s="89"/>
      <c r="P162" s="89"/>
      <c r="Q162" s="89"/>
      <c r="R162" s="89"/>
      <c r="S162" s="89"/>
      <c r="T162" s="89"/>
      <c r="U162" s="89"/>
      <c r="V162" s="89"/>
      <c r="W162" s="89"/>
      <c r="X162" s="89"/>
      <c r="Y162" s="89"/>
      <c r="Z162" s="74"/>
      <c r="AA162" s="89"/>
    </row>
    <row r="163" spans="1:27" ht="15" customHeight="1" x14ac:dyDescent="0.15">
      <c r="A163" s="52"/>
      <c r="B163" s="52"/>
      <c r="C163" s="90"/>
      <c r="D163" s="91"/>
      <c r="E163" s="92"/>
      <c r="F163" s="92"/>
      <c r="G163" s="92"/>
      <c r="H163" s="92"/>
      <c r="I163" s="114"/>
      <c r="J163" s="115"/>
      <c r="K163" s="130"/>
      <c r="L163" s="115"/>
      <c r="M163" s="115"/>
      <c r="N163" s="115"/>
      <c r="O163" s="115"/>
      <c r="P163" s="115"/>
      <c r="Q163" s="115"/>
      <c r="R163" s="115"/>
      <c r="S163" s="115"/>
      <c r="T163" s="115"/>
      <c r="U163" s="115"/>
      <c r="V163" s="115"/>
      <c r="W163" s="115"/>
      <c r="X163" s="115"/>
      <c r="Y163" s="115"/>
      <c r="Z163" s="93"/>
      <c r="AA163" s="89"/>
    </row>
    <row r="164" spans="1:27" ht="15" customHeight="1" x14ac:dyDescent="0.15">
      <c r="A164" s="52"/>
      <c r="B164" s="52"/>
      <c r="C164" s="73"/>
      <c r="D164" s="73"/>
      <c r="E164" s="73"/>
      <c r="F164" s="73"/>
      <c r="G164" s="73"/>
      <c r="H164" s="73"/>
      <c r="I164" s="116"/>
      <c r="J164" s="89"/>
      <c r="K164" s="125"/>
      <c r="L164" s="89"/>
      <c r="M164" s="89"/>
      <c r="N164" s="89"/>
      <c r="O164" s="89"/>
      <c r="P164" s="89"/>
      <c r="Q164" s="89"/>
      <c r="R164" s="89"/>
      <c r="S164" s="89"/>
      <c r="T164" s="89"/>
      <c r="U164" s="89"/>
      <c r="V164" s="89"/>
      <c r="W164" s="89"/>
      <c r="X164" s="89"/>
      <c r="Y164" s="89"/>
      <c r="Z164" s="89"/>
      <c r="AA164" s="89"/>
    </row>
    <row r="165" spans="1:27" ht="15" customHeight="1" x14ac:dyDescent="0.15">
      <c r="A165" s="52"/>
      <c r="B165" s="52"/>
      <c r="C165" s="73"/>
      <c r="D165" s="73"/>
      <c r="E165" s="73"/>
      <c r="F165" s="73"/>
      <c r="G165" s="73"/>
      <c r="H165" s="73"/>
      <c r="I165" s="89"/>
      <c r="J165" s="73"/>
      <c r="K165" s="73"/>
      <c r="L165" s="73"/>
      <c r="M165" s="73"/>
      <c r="N165" s="73"/>
      <c r="O165" s="73"/>
      <c r="P165" s="73"/>
      <c r="Q165" s="73"/>
      <c r="R165" s="73"/>
      <c r="S165" s="73"/>
      <c r="T165" s="73"/>
      <c r="U165" s="73"/>
      <c r="V165" s="73"/>
      <c r="W165" s="73"/>
      <c r="X165" s="73"/>
      <c r="Y165" s="73"/>
      <c r="Z165" s="73"/>
      <c r="AA165" s="73"/>
    </row>
    <row r="166" spans="1:27" ht="20.100000000000001" customHeight="1" x14ac:dyDescent="0.15">
      <c r="A166" s="52"/>
      <c r="B166" s="52"/>
      <c r="C166" s="94" t="s">
        <v>121</v>
      </c>
      <c r="D166" s="95"/>
      <c r="E166" s="95"/>
      <c r="F166" s="95"/>
      <c r="G166" s="95"/>
      <c r="H166" s="96"/>
    </row>
    <row r="167" spans="1:27" ht="15" customHeight="1" x14ac:dyDescent="0.15">
      <c r="A167" s="52"/>
      <c r="B167" s="52"/>
      <c r="C167" s="68"/>
      <c r="D167" s="69"/>
      <c r="E167" s="131"/>
      <c r="F167" s="69"/>
      <c r="G167" s="69"/>
      <c r="H167" s="69"/>
      <c r="I167" s="71"/>
      <c r="J167" s="71"/>
      <c r="K167" s="128"/>
      <c r="L167" s="71"/>
      <c r="M167" s="71"/>
      <c r="N167" s="71"/>
      <c r="O167" s="71"/>
      <c r="P167" s="71"/>
      <c r="Q167" s="71"/>
      <c r="R167" s="71"/>
      <c r="S167" s="71"/>
      <c r="T167" s="71"/>
      <c r="U167" s="71"/>
      <c r="V167" s="71"/>
      <c r="W167" s="71"/>
      <c r="X167" s="71"/>
      <c r="Y167" s="71"/>
      <c r="Z167" s="72"/>
      <c r="AA167" s="73"/>
    </row>
    <row r="168" spans="1:27" ht="15.75" hidden="1" customHeight="1" x14ac:dyDescent="0.15">
      <c r="A168" s="52"/>
      <c r="B168" s="52"/>
      <c r="C168" s="68"/>
      <c r="D168" s="69"/>
      <c r="E168" s="131"/>
      <c r="F168" s="69"/>
      <c r="G168" s="69"/>
      <c r="H168" s="69"/>
      <c r="I168" s="73"/>
      <c r="J168" s="73"/>
      <c r="K168" s="86"/>
      <c r="L168" s="73"/>
      <c r="M168" s="73"/>
      <c r="N168" s="73"/>
      <c r="O168" s="73"/>
      <c r="P168" s="73"/>
      <c r="Q168" s="73"/>
      <c r="R168" s="73"/>
      <c r="S168" s="73"/>
      <c r="T168" s="73"/>
      <c r="U168" s="73"/>
      <c r="V168" s="73"/>
      <c r="W168" s="73"/>
      <c r="X168" s="73"/>
      <c r="Y168" s="73"/>
      <c r="Z168" s="74"/>
      <c r="AA168" s="73"/>
    </row>
    <row r="169" spans="1:27" ht="20.100000000000001" customHeight="1" x14ac:dyDescent="0.15">
      <c r="A169" s="126"/>
      <c r="B169" s="52"/>
      <c r="C169" s="68"/>
      <c r="D169" s="76">
        <v>1</v>
      </c>
      <c r="E169" s="49" t="s">
        <v>167</v>
      </c>
      <c r="I169" s="20"/>
      <c r="J169" s="18"/>
      <c r="K169" s="18"/>
      <c r="L169" s="18"/>
      <c r="M169" s="18"/>
      <c r="N169" s="99"/>
      <c r="O169" s="99"/>
      <c r="P169" s="99"/>
      <c r="Q169" s="99"/>
      <c r="R169" s="99"/>
      <c r="S169" s="99"/>
      <c r="T169" s="99"/>
      <c r="U169" s="99"/>
      <c r="V169" s="99"/>
      <c r="W169" s="99"/>
      <c r="X169" s="99"/>
      <c r="Y169" s="99"/>
      <c r="Z169" s="74"/>
      <c r="AA169" s="73"/>
    </row>
    <row r="170" spans="1:27" ht="30" customHeight="1" x14ac:dyDescent="0.15">
      <c r="A170" s="126"/>
      <c r="B170" s="52"/>
      <c r="C170" s="68"/>
      <c r="D170" s="132"/>
      <c r="E170" s="133"/>
      <c r="F170" s="133"/>
      <c r="G170" s="133"/>
      <c r="H170" s="99"/>
      <c r="I170" s="79"/>
      <c r="J170" s="134"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0" s="134"/>
      <c r="L170" s="134"/>
      <c r="M170" s="134"/>
      <c r="N170" s="134"/>
      <c r="O170" s="134"/>
      <c r="P170" s="134"/>
      <c r="Q170" s="134"/>
      <c r="R170" s="134"/>
      <c r="S170" s="134"/>
      <c r="T170" s="134"/>
      <c r="U170" s="134"/>
      <c r="V170" s="134"/>
      <c r="W170" s="134"/>
      <c r="X170" s="134"/>
      <c r="Y170" s="134"/>
      <c r="Z170" s="74"/>
      <c r="AA170" s="73"/>
    </row>
    <row r="171" spans="1:27" ht="20.100000000000001" customHeight="1" x14ac:dyDescent="0.15">
      <c r="A171" s="126"/>
      <c r="B171" s="52"/>
      <c r="C171" s="68"/>
      <c r="D171" s="76">
        <v>2</v>
      </c>
      <c r="E171" s="49" t="s">
        <v>168</v>
      </c>
      <c r="I171" s="17"/>
      <c r="J171" s="18"/>
      <c r="K171" s="18"/>
      <c r="L171" s="18"/>
      <c r="M171" s="18"/>
      <c r="N171" s="99"/>
      <c r="O171" s="99"/>
      <c r="P171" s="86"/>
      <c r="Q171" s="99"/>
      <c r="R171" s="99"/>
      <c r="S171" s="99"/>
      <c r="T171" s="99"/>
      <c r="U171" s="99"/>
      <c r="V171" s="99"/>
      <c r="W171" s="99"/>
      <c r="X171" s="99"/>
      <c r="Y171" s="99"/>
      <c r="Z171" s="74"/>
      <c r="AA171" s="73"/>
    </row>
    <row r="172" spans="1:27" ht="20.100000000000001" customHeight="1" x14ac:dyDescent="0.15">
      <c r="A172" s="126"/>
      <c r="B172" s="52"/>
      <c r="C172" s="68"/>
      <c r="D172" s="132"/>
      <c r="E172" s="133"/>
      <c r="F172" s="133"/>
      <c r="G172" s="133"/>
      <c r="H172" s="99"/>
      <c r="I172" s="135"/>
      <c r="J172" s="79" t="s">
        <v>204</v>
      </c>
      <c r="K172" s="79"/>
      <c r="L172" s="79"/>
      <c r="M172" s="79"/>
      <c r="N172" s="79"/>
      <c r="O172" s="79"/>
      <c r="P172" s="79"/>
      <c r="Q172" s="79"/>
      <c r="R172" s="79"/>
      <c r="S172" s="79"/>
      <c r="T172" s="79"/>
      <c r="U172" s="79"/>
      <c r="V172" s="79"/>
      <c r="W172" s="79"/>
      <c r="X172" s="79"/>
      <c r="Y172" s="79"/>
      <c r="Z172" s="80"/>
      <c r="AA172" s="136"/>
    </row>
    <row r="173" spans="1:27" ht="20.100000000000001" customHeight="1" x14ac:dyDescent="0.15">
      <c r="A173" s="52"/>
      <c r="B173" s="52"/>
      <c r="C173" s="75"/>
      <c r="D173" s="76">
        <v>3</v>
      </c>
      <c r="E173" s="73" t="s">
        <v>122</v>
      </c>
      <c r="F173" s="73"/>
      <c r="P173" s="137"/>
      <c r="Q173" s="138"/>
      <c r="R173" s="138"/>
      <c r="S173" s="138"/>
      <c r="T173" s="138"/>
      <c r="U173" s="138"/>
      <c r="V173" s="138"/>
      <c r="W173" s="138"/>
      <c r="X173" s="138"/>
      <c r="Y173" s="138"/>
      <c r="Z173" s="139"/>
      <c r="AA173" s="138"/>
    </row>
    <row r="174" spans="1:27" ht="60" customHeight="1" x14ac:dyDescent="0.15">
      <c r="A174" s="52"/>
      <c r="B174" s="52"/>
      <c r="C174" s="75"/>
      <c r="D174" s="76"/>
      <c r="E174" s="140" t="s">
        <v>123</v>
      </c>
      <c r="F174" s="141"/>
      <c r="G174" s="141"/>
      <c r="H174" s="141"/>
      <c r="I174" s="141"/>
      <c r="J174" s="141"/>
      <c r="K174" s="141"/>
      <c r="L174" s="141"/>
      <c r="M174" s="141"/>
      <c r="N174" s="141"/>
      <c r="O174" s="141"/>
      <c r="P174" s="141"/>
      <c r="Q174" s="141"/>
      <c r="R174" s="141"/>
      <c r="S174" s="141"/>
      <c r="T174" s="141"/>
      <c r="U174" s="141"/>
      <c r="V174" s="141"/>
      <c r="W174" s="141"/>
      <c r="X174" s="141"/>
      <c r="Y174" s="141"/>
      <c r="Z174" s="142"/>
    </row>
    <row r="175" spans="1:27" ht="20.100000000000001" customHeight="1" x14ac:dyDescent="0.15">
      <c r="A175" s="52">
        <f>IF(COUNTIF($K176:$K179,"○")&gt;1, 1001, 0)</f>
        <v>0</v>
      </c>
      <c r="B175" s="241"/>
      <c r="C175" s="75"/>
      <c r="D175" s="76"/>
      <c r="E175" s="143" t="s">
        <v>124</v>
      </c>
      <c r="F175" s="144"/>
      <c r="G175" s="144"/>
      <c r="H175" s="144"/>
      <c r="I175" s="144"/>
      <c r="J175" s="145"/>
      <c r="K175" s="146" t="s">
        <v>125</v>
      </c>
      <c r="L175" s="147" t="s">
        <v>126</v>
      </c>
      <c r="M175" s="148"/>
      <c r="N175" s="148"/>
      <c r="O175" s="149"/>
      <c r="P175" s="150" t="s">
        <v>127</v>
      </c>
      <c r="Q175" s="150"/>
      <c r="R175" s="151"/>
      <c r="Z175" s="152"/>
      <c r="AA175" s="153"/>
    </row>
    <row r="176" spans="1:27" ht="20.100000000000001" customHeight="1" x14ac:dyDescent="0.15">
      <c r="A176" s="52"/>
      <c r="B176" s="52"/>
      <c r="C176" s="75"/>
      <c r="D176" s="154"/>
      <c r="E176" s="155" t="s">
        <v>128</v>
      </c>
      <c r="F176" s="156"/>
      <c r="G176" s="156"/>
      <c r="H176" s="156"/>
      <c r="I176" s="156"/>
      <c r="J176" s="157"/>
      <c r="K176" s="1"/>
      <c r="L176" s="158"/>
      <c r="M176" s="159"/>
      <c r="N176" s="159"/>
      <c r="O176" s="160"/>
      <c r="P176" s="161"/>
      <c r="Q176" s="162"/>
      <c r="R176" s="163"/>
      <c r="Z176" s="152"/>
      <c r="AA176" s="153"/>
    </row>
    <row r="177" spans="1:27" ht="20.100000000000001" customHeight="1" x14ac:dyDescent="0.15">
      <c r="A177" s="52">
        <f>IF(AND($K177="○",TRIM($L177)=""), 1001, 0)</f>
        <v>0</v>
      </c>
      <c r="B177" s="52"/>
      <c r="C177" s="75"/>
      <c r="D177" s="154"/>
      <c r="E177" s="164" t="s">
        <v>129</v>
      </c>
      <c r="F177" s="165"/>
      <c r="G177" s="165"/>
      <c r="H177" s="165"/>
      <c r="I177" s="165"/>
      <c r="J177" s="166"/>
      <c r="K177" s="2"/>
      <c r="L177" s="23"/>
      <c r="M177" s="24"/>
      <c r="N177" s="24"/>
      <c r="O177" s="25"/>
      <c r="P177" s="167"/>
      <c r="Q177" s="167"/>
      <c r="R177" s="168"/>
      <c r="Z177" s="169"/>
      <c r="AA177" s="89"/>
    </row>
    <row r="178" spans="1:27" ht="20.100000000000001" customHeight="1" x14ac:dyDescent="0.15">
      <c r="A178" s="52">
        <f>IF(AND($K178="○",TRIM($L178)=""), 1001, 0)</f>
        <v>0</v>
      </c>
      <c r="B178" s="52"/>
      <c r="C178" s="75"/>
      <c r="D178" s="154"/>
      <c r="E178" s="164" t="s">
        <v>130</v>
      </c>
      <c r="F178" s="165"/>
      <c r="G178" s="165"/>
      <c r="H178" s="165"/>
      <c r="I178" s="165"/>
      <c r="J178" s="166"/>
      <c r="K178" s="4"/>
      <c r="L178" s="23"/>
      <c r="M178" s="24"/>
      <c r="N178" s="24"/>
      <c r="O178" s="25"/>
      <c r="P178" s="170">
        <v>100</v>
      </c>
      <c r="Q178" s="170"/>
      <c r="R178" s="142" t="s">
        <v>131</v>
      </c>
      <c r="Z178" s="169"/>
      <c r="AA178" s="89"/>
    </row>
    <row r="179" spans="1:27" ht="20.100000000000001" customHeight="1" x14ac:dyDescent="0.15">
      <c r="A179" s="52">
        <f>IF(AND(K$179="○",OR(TRIM($L179)="",TRIM($P179)="")),1001, 0)</f>
        <v>0</v>
      </c>
      <c r="B179" s="52"/>
      <c r="C179" s="75"/>
      <c r="D179" s="154"/>
      <c r="E179" s="171" t="s">
        <v>132</v>
      </c>
      <c r="F179" s="172"/>
      <c r="G179" s="173"/>
      <c r="H179" s="173"/>
      <c r="I179" s="173"/>
      <c r="J179" s="174"/>
      <c r="K179" s="38"/>
      <c r="L179" s="23"/>
      <c r="M179" s="24"/>
      <c r="N179" s="24"/>
      <c r="O179" s="25"/>
      <c r="P179" s="28"/>
      <c r="Q179" s="29"/>
      <c r="R179" s="175" t="s">
        <v>131</v>
      </c>
      <c r="Z179" s="169"/>
      <c r="AA179" s="89"/>
    </row>
    <row r="180" spans="1:27" ht="20.100000000000001" customHeight="1" x14ac:dyDescent="0.15">
      <c r="A180" s="52"/>
      <c r="B180" s="52"/>
      <c r="C180" s="75"/>
      <c r="D180" s="154"/>
      <c r="E180" s="176"/>
      <c r="F180" s="177"/>
      <c r="G180" s="177"/>
      <c r="H180" s="177"/>
      <c r="I180" s="177"/>
      <c r="J180" s="178"/>
      <c r="K180" s="39"/>
      <c r="L180" s="30"/>
      <c r="M180" s="31"/>
      <c r="N180" s="31"/>
      <c r="O180" s="32"/>
      <c r="P180" s="33"/>
      <c r="Q180" s="34"/>
      <c r="R180" s="179" t="s">
        <v>131</v>
      </c>
      <c r="Z180" s="169"/>
      <c r="AA180" s="89"/>
    </row>
    <row r="181" spans="1:27" ht="20.100000000000001" customHeight="1" x14ac:dyDescent="0.15">
      <c r="A181" s="52"/>
      <c r="B181" s="52"/>
      <c r="C181" s="75"/>
      <c r="D181" s="76"/>
      <c r="E181" s="153"/>
      <c r="F181" s="153"/>
      <c r="G181" s="153"/>
      <c r="H181" s="153"/>
      <c r="I181" s="153"/>
      <c r="J181" s="153"/>
      <c r="Z181" s="169"/>
      <c r="AA181" s="89"/>
    </row>
    <row r="182" spans="1:27" ht="20.100000000000001" customHeight="1" x14ac:dyDescent="0.15">
      <c r="A182" s="52">
        <f>IF(TRIM(I182)="", 1001, 0)</f>
        <v>1001</v>
      </c>
      <c r="B182" s="52"/>
      <c r="C182" s="75"/>
      <c r="D182" s="76">
        <v>4</v>
      </c>
      <c r="E182" s="180" t="s">
        <v>133</v>
      </c>
      <c r="F182" s="180"/>
      <c r="G182" s="180"/>
      <c r="H182" s="180"/>
      <c r="I182" s="35"/>
      <c r="J182" s="36"/>
      <c r="K182" s="36"/>
      <c r="L182" s="36"/>
      <c r="M182" s="36"/>
      <c r="N182" s="73" t="s">
        <v>134</v>
      </c>
      <c r="O182" s="73"/>
      <c r="P182" s="73"/>
      <c r="Q182" s="73"/>
      <c r="R182" s="73"/>
      <c r="S182" s="73"/>
      <c r="T182" s="73"/>
      <c r="U182" s="73"/>
      <c r="V182" s="73"/>
      <c r="W182" s="73"/>
      <c r="X182" s="73"/>
      <c r="Y182" s="73"/>
      <c r="Z182" s="73"/>
      <c r="AA182" s="82"/>
    </row>
    <row r="183" spans="1:27" ht="30" customHeight="1" x14ac:dyDescent="0.15">
      <c r="A183" s="52"/>
      <c r="B183" s="52"/>
      <c r="C183" s="75"/>
      <c r="D183" s="76"/>
      <c r="E183" s="88"/>
      <c r="F183" s="88"/>
      <c r="G183" s="88"/>
      <c r="H183" s="88"/>
      <c r="I183" s="181"/>
      <c r="J183" s="134" t="s">
        <v>194</v>
      </c>
      <c r="K183" s="134"/>
      <c r="L183" s="134"/>
      <c r="M183" s="134"/>
      <c r="N183" s="134"/>
      <c r="O183" s="134"/>
      <c r="P183" s="134"/>
      <c r="Q183" s="134"/>
      <c r="R183" s="134"/>
      <c r="S183" s="134"/>
      <c r="T183" s="134"/>
      <c r="U183" s="134"/>
      <c r="V183" s="134"/>
      <c r="W183" s="134"/>
      <c r="X183" s="134"/>
      <c r="Y183" s="134"/>
      <c r="Z183" s="169"/>
      <c r="AA183" s="89"/>
    </row>
    <row r="184" spans="1:27" ht="20.100000000000001" customHeight="1" x14ac:dyDescent="0.15">
      <c r="A184" s="52">
        <f>IF(TRIM(I184)="", 1001, 0)</f>
        <v>1001</v>
      </c>
      <c r="B184" s="52"/>
      <c r="C184" s="75"/>
      <c r="D184" s="76">
        <v>5</v>
      </c>
      <c r="E184" s="180" t="s">
        <v>136</v>
      </c>
      <c r="F184" s="180"/>
      <c r="G184" s="180"/>
      <c r="H184" s="180"/>
      <c r="I184" s="35"/>
      <c r="J184" s="36"/>
      <c r="K184" s="36"/>
      <c r="L184" s="36"/>
      <c r="M184" s="36"/>
      <c r="N184" s="73" t="s">
        <v>135</v>
      </c>
      <c r="O184" s="73"/>
      <c r="P184" s="73"/>
      <c r="Q184" s="73"/>
      <c r="R184" s="73"/>
      <c r="S184" s="73"/>
      <c r="T184" s="73"/>
      <c r="U184" s="73"/>
      <c r="V184" s="73"/>
      <c r="W184" s="73"/>
      <c r="X184" s="73"/>
      <c r="Y184" s="73"/>
      <c r="Z184" s="74"/>
      <c r="AA184" s="73"/>
    </row>
    <row r="185" spans="1:27" ht="20.100000000000001" customHeight="1" x14ac:dyDescent="0.15">
      <c r="A185" s="52"/>
      <c r="B185" s="52"/>
      <c r="C185" s="75"/>
      <c r="D185" s="76"/>
      <c r="E185" s="88"/>
      <c r="F185" s="88"/>
      <c r="G185" s="88"/>
      <c r="H185" s="88"/>
      <c r="I185" s="181"/>
      <c r="J185" s="79"/>
      <c r="K185" s="89"/>
      <c r="L185" s="89"/>
      <c r="M185" s="89"/>
      <c r="N185" s="89"/>
      <c r="O185" s="89"/>
      <c r="P185" s="89"/>
      <c r="Q185" s="89"/>
      <c r="R185" s="89"/>
      <c r="S185" s="89"/>
      <c r="T185" s="89"/>
      <c r="U185" s="89"/>
      <c r="V185" s="89"/>
      <c r="W185" s="89"/>
      <c r="X185" s="89"/>
      <c r="Y185" s="89"/>
      <c r="Z185" s="169"/>
      <c r="AA185" s="89"/>
    </row>
    <row r="186" spans="1:27" ht="15" customHeight="1" x14ac:dyDescent="0.15">
      <c r="A186" s="52"/>
      <c r="B186" s="52"/>
      <c r="C186" s="90"/>
      <c r="D186" s="91"/>
      <c r="E186" s="91"/>
      <c r="F186" s="91"/>
      <c r="G186" s="91"/>
      <c r="H186" s="91"/>
      <c r="I186" s="91"/>
      <c r="J186" s="115"/>
      <c r="K186" s="115"/>
      <c r="L186" s="115"/>
      <c r="M186" s="115"/>
      <c r="N186" s="115"/>
      <c r="O186" s="115"/>
      <c r="P186" s="115"/>
      <c r="Q186" s="115"/>
      <c r="R186" s="115"/>
      <c r="S186" s="115"/>
      <c r="T186" s="115"/>
      <c r="U186" s="115"/>
      <c r="V186" s="115"/>
      <c r="W186" s="115"/>
      <c r="X186" s="115"/>
      <c r="Y186" s="115"/>
      <c r="Z186" s="182"/>
      <c r="AA186" s="89"/>
    </row>
    <row r="187" spans="1:27" ht="15" customHeight="1" x14ac:dyDescent="0.15">
      <c r="A187" s="52"/>
      <c r="B187" s="52"/>
      <c r="C187" s="73"/>
      <c r="D187" s="73"/>
      <c r="E187" s="73"/>
      <c r="F187" s="73"/>
      <c r="G187" s="73"/>
      <c r="H187" s="73"/>
      <c r="I187" s="73"/>
      <c r="J187" s="89"/>
      <c r="K187" s="89"/>
      <c r="L187" s="89"/>
      <c r="M187" s="89"/>
      <c r="N187" s="89"/>
      <c r="O187" s="89"/>
      <c r="P187" s="89"/>
      <c r="Q187" s="89"/>
      <c r="R187" s="89"/>
      <c r="S187" s="89"/>
      <c r="T187" s="89"/>
      <c r="U187" s="89"/>
      <c r="V187" s="89"/>
      <c r="W187" s="89"/>
      <c r="X187" s="89"/>
      <c r="Y187" s="89"/>
      <c r="Z187" s="89"/>
      <c r="AA187" s="89"/>
    </row>
    <row r="188" spans="1:27" ht="15" customHeight="1" x14ac:dyDescent="0.15">
      <c r="A188" s="52"/>
      <c r="B188" s="52"/>
      <c r="C188" s="73"/>
      <c r="D188" s="73"/>
      <c r="E188" s="73"/>
      <c r="F188" s="73"/>
      <c r="G188" s="73"/>
      <c r="H188" s="73"/>
      <c r="I188" s="73"/>
      <c r="J188" s="89"/>
      <c r="K188" s="89"/>
      <c r="L188" s="89"/>
      <c r="M188" s="89"/>
      <c r="N188" s="89"/>
      <c r="O188" s="89"/>
      <c r="P188" s="89"/>
      <c r="Q188" s="89"/>
      <c r="R188" s="89"/>
      <c r="S188" s="89"/>
      <c r="T188" s="89"/>
      <c r="U188" s="89"/>
      <c r="V188" s="89"/>
      <c r="W188" s="89"/>
      <c r="X188" s="89"/>
      <c r="Y188" s="89"/>
      <c r="Z188" s="89"/>
      <c r="AA188" s="89"/>
    </row>
    <row r="189" spans="1:27" ht="20.100000000000001" customHeight="1" x14ac:dyDescent="0.15">
      <c r="A189" s="52"/>
      <c r="B189" s="52"/>
      <c r="C189" s="94" t="s">
        <v>172</v>
      </c>
      <c r="D189" s="95"/>
      <c r="E189" s="95"/>
      <c r="F189" s="95"/>
      <c r="G189" s="95"/>
      <c r="H189" s="95"/>
      <c r="I189" s="183"/>
      <c r="M189" s="98"/>
      <c r="N189" s="98"/>
      <c r="O189" s="98"/>
      <c r="P189" s="98"/>
      <c r="Q189" s="98"/>
      <c r="R189" s="98"/>
      <c r="S189" s="98"/>
      <c r="T189" s="98"/>
      <c r="U189" s="98"/>
      <c r="V189" s="98"/>
      <c r="W189" s="98"/>
      <c r="X189" s="98"/>
      <c r="Y189" s="98"/>
    </row>
    <row r="190" spans="1:27" ht="20.100000000000001" customHeight="1" x14ac:dyDescent="0.15">
      <c r="A190" s="52"/>
      <c r="B190" s="52"/>
      <c r="C190" s="184"/>
      <c r="D190" s="185"/>
      <c r="E190" s="185"/>
      <c r="F190" s="185"/>
      <c r="G190" s="185"/>
      <c r="H190" s="185"/>
      <c r="I190" s="186"/>
      <c r="J190" s="187"/>
      <c r="K190" s="187"/>
      <c r="L190" s="187"/>
      <c r="Z190" s="188"/>
    </row>
    <row r="191" spans="1:27" ht="15" hidden="1" customHeight="1" x14ac:dyDescent="0.15">
      <c r="A191" s="52"/>
      <c r="B191" s="52"/>
      <c r="C191" s="68"/>
      <c r="D191" s="69"/>
      <c r="E191" s="69"/>
      <c r="F191" s="69"/>
      <c r="G191" s="69"/>
      <c r="H191" s="69"/>
      <c r="I191" s="131"/>
      <c r="J191" s="73"/>
      <c r="K191" s="73"/>
      <c r="L191" s="73"/>
      <c r="Z191" s="74"/>
    </row>
    <row r="192" spans="1:27" ht="20.100000000000001" customHeight="1" x14ac:dyDescent="0.15">
      <c r="A192" s="52">
        <f>IF(OR(OR(NOT(ISNUMBER(VALUE(P192))), TRIM(P192)="", LEN(P192)&lt;&gt;6),TRIM($I192)=""), 1001, 0)</f>
        <v>1001</v>
      </c>
      <c r="B192" s="52"/>
      <c r="C192" s="75"/>
      <c r="D192" s="76">
        <v>1</v>
      </c>
      <c r="E192" s="49" t="s">
        <v>169</v>
      </c>
      <c r="I192" s="17"/>
      <c r="J192" s="19"/>
      <c r="K192" s="19"/>
      <c r="L192" s="19"/>
      <c r="M192" s="19"/>
      <c r="N192" s="86" t="s">
        <v>137</v>
      </c>
      <c r="O192" s="189" t="s">
        <v>170</v>
      </c>
      <c r="P192" s="17"/>
      <c r="Q192" s="17"/>
      <c r="R192" s="73" t="s">
        <v>171</v>
      </c>
      <c r="Z192" s="142"/>
    </row>
    <row r="193" spans="1:26" ht="39.950000000000003" customHeight="1" x14ac:dyDescent="0.15">
      <c r="A193" s="52"/>
      <c r="B193" s="52"/>
      <c r="C193" s="75"/>
      <c r="D193" s="76"/>
      <c r="H193" s="73"/>
      <c r="I193" s="84"/>
      <c r="J193" s="190" t="s">
        <v>192</v>
      </c>
      <c r="K193" s="190"/>
      <c r="L193" s="190"/>
      <c r="M193" s="190"/>
      <c r="N193" s="190"/>
      <c r="O193" s="190"/>
      <c r="P193" s="190"/>
      <c r="Q193" s="190"/>
      <c r="R193" s="190"/>
      <c r="S193" s="190"/>
      <c r="T193" s="190"/>
      <c r="U193" s="190"/>
      <c r="V193" s="190"/>
      <c r="W193" s="190"/>
      <c r="X193" s="190"/>
      <c r="Y193" s="190"/>
      <c r="Z193" s="142"/>
    </row>
    <row r="194" spans="1:26" ht="30" customHeight="1" x14ac:dyDescent="0.15">
      <c r="A194" s="52"/>
      <c r="B194" s="52"/>
      <c r="C194" s="68"/>
      <c r="D194" s="122" t="s">
        <v>191</v>
      </c>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74"/>
    </row>
    <row r="195" spans="1:26" ht="20.100000000000001" customHeight="1" x14ac:dyDescent="0.15">
      <c r="A195" s="52">
        <f>IF(COUNTIF(L196:L224,"○")&lt;1,1001,0)</f>
        <v>1001</v>
      </c>
      <c r="B195" s="241"/>
      <c r="C195" s="68"/>
      <c r="D195" s="191" t="s">
        <v>12</v>
      </c>
      <c r="E195" s="192"/>
      <c r="F195" s="192"/>
      <c r="G195" s="192"/>
      <c r="H195" s="192"/>
      <c r="I195" s="192"/>
      <c r="J195" s="192"/>
      <c r="K195" s="193"/>
      <c r="L195" s="194" t="s">
        <v>190</v>
      </c>
      <c r="M195" s="195"/>
      <c r="N195" s="196"/>
      <c r="O195" s="197"/>
      <c r="P195" s="197"/>
      <c r="Q195" s="197"/>
      <c r="R195" s="197"/>
      <c r="Y195" s="197"/>
      <c r="Z195" s="142"/>
    </row>
    <row r="196" spans="1:26" ht="20.100000000000001" customHeight="1" x14ac:dyDescent="0.15">
      <c r="A196" s="52"/>
      <c r="B196" s="52"/>
      <c r="C196" s="198"/>
      <c r="D196" s="199" t="s">
        <v>138</v>
      </c>
      <c r="E196" s="200" t="s">
        <v>70</v>
      </c>
      <c r="F196" s="201"/>
      <c r="G196" s="200"/>
      <c r="H196" s="200"/>
      <c r="I196" s="200"/>
      <c r="J196" s="200"/>
      <c r="K196" s="202"/>
      <c r="L196" s="40"/>
      <c r="M196" s="41"/>
      <c r="N196" s="203"/>
      <c r="O196" s="197"/>
      <c r="P196" s="197"/>
      <c r="Q196" s="197"/>
      <c r="R196" s="197"/>
      <c r="Y196" s="197"/>
      <c r="Z196" s="142"/>
    </row>
    <row r="197" spans="1:26" ht="20.100000000000001" customHeight="1" x14ac:dyDescent="0.15">
      <c r="A197" s="52"/>
      <c r="B197" s="52"/>
      <c r="C197" s="198"/>
      <c r="D197" s="204" t="s">
        <v>139</v>
      </c>
      <c r="E197" s="205" t="s">
        <v>71</v>
      </c>
      <c r="F197" s="206"/>
      <c r="G197" s="207"/>
      <c r="H197" s="207"/>
      <c r="I197" s="207"/>
      <c r="J197" s="207"/>
      <c r="K197" s="208"/>
      <c r="L197" s="26"/>
      <c r="M197" s="27"/>
      <c r="N197" s="203"/>
      <c r="O197" s="197"/>
      <c r="P197" s="197"/>
      <c r="Q197" s="197"/>
      <c r="R197" s="197"/>
      <c r="Y197" s="197"/>
      <c r="Z197" s="142"/>
    </row>
    <row r="198" spans="1:26" ht="20.100000000000001" customHeight="1" x14ac:dyDescent="0.15">
      <c r="A198" s="52"/>
      <c r="B198" s="52"/>
      <c r="C198" s="198"/>
      <c r="D198" s="204" t="s">
        <v>140</v>
      </c>
      <c r="E198" s="205" t="s">
        <v>72</v>
      </c>
      <c r="F198" s="206"/>
      <c r="G198" s="207"/>
      <c r="H198" s="207"/>
      <c r="I198" s="207"/>
      <c r="J198" s="207"/>
      <c r="K198" s="208"/>
      <c r="L198" s="26"/>
      <c r="M198" s="27"/>
      <c r="N198" s="203"/>
      <c r="O198" s="197"/>
      <c r="P198" s="197"/>
      <c r="Q198" s="197"/>
      <c r="R198" s="197"/>
      <c r="Y198" s="197"/>
      <c r="Z198" s="142"/>
    </row>
    <row r="199" spans="1:26" ht="20.100000000000001" customHeight="1" x14ac:dyDescent="0.15">
      <c r="A199" s="52"/>
      <c r="B199" s="52"/>
      <c r="C199" s="198"/>
      <c r="D199" s="204" t="s">
        <v>141</v>
      </c>
      <c r="E199" s="205" t="s">
        <v>73</v>
      </c>
      <c r="F199" s="206"/>
      <c r="G199" s="207"/>
      <c r="H199" s="207"/>
      <c r="I199" s="207"/>
      <c r="J199" s="207"/>
      <c r="K199" s="208"/>
      <c r="L199" s="26"/>
      <c r="M199" s="27"/>
      <c r="N199" s="203"/>
      <c r="O199" s="197"/>
      <c r="P199" s="197"/>
      <c r="Q199" s="197"/>
      <c r="R199" s="197"/>
      <c r="Y199" s="197"/>
      <c r="Z199" s="142"/>
    </row>
    <row r="200" spans="1:26" ht="20.100000000000001" customHeight="1" x14ac:dyDescent="0.15">
      <c r="A200" s="52"/>
      <c r="B200" s="52"/>
      <c r="C200" s="198"/>
      <c r="D200" s="204" t="s">
        <v>142</v>
      </c>
      <c r="E200" s="205" t="s">
        <v>74</v>
      </c>
      <c r="F200" s="206"/>
      <c r="G200" s="207"/>
      <c r="H200" s="207"/>
      <c r="I200" s="207"/>
      <c r="J200" s="207"/>
      <c r="K200" s="208"/>
      <c r="L200" s="26"/>
      <c r="M200" s="27"/>
      <c r="N200" s="203"/>
      <c r="O200" s="197"/>
      <c r="P200" s="197"/>
      <c r="Q200" s="197"/>
      <c r="R200" s="197"/>
      <c r="Y200" s="197"/>
      <c r="Z200" s="142"/>
    </row>
    <row r="201" spans="1:26" ht="20.100000000000001" customHeight="1" x14ac:dyDescent="0.15">
      <c r="A201" s="52"/>
      <c r="B201" s="52"/>
      <c r="C201" s="198"/>
      <c r="D201" s="204" t="s">
        <v>143</v>
      </c>
      <c r="E201" s="205" t="s">
        <v>75</v>
      </c>
      <c r="F201" s="206"/>
      <c r="G201" s="207"/>
      <c r="H201" s="207"/>
      <c r="I201" s="207"/>
      <c r="J201" s="207"/>
      <c r="K201" s="208"/>
      <c r="L201" s="26"/>
      <c r="M201" s="27"/>
      <c r="N201" s="203"/>
      <c r="O201" s="197"/>
      <c r="P201" s="197"/>
      <c r="Q201" s="197"/>
      <c r="R201" s="197"/>
      <c r="Y201" s="197"/>
      <c r="Z201" s="142"/>
    </row>
    <row r="202" spans="1:26" ht="20.100000000000001" customHeight="1" x14ac:dyDescent="0.15">
      <c r="A202" s="52"/>
      <c r="B202" s="52"/>
      <c r="C202" s="198"/>
      <c r="D202" s="204" t="s">
        <v>144</v>
      </c>
      <c r="E202" s="205" t="s">
        <v>76</v>
      </c>
      <c r="F202" s="206"/>
      <c r="G202" s="207"/>
      <c r="H202" s="207"/>
      <c r="I202" s="207"/>
      <c r="J202" s="207"/>
      <c r="K202" s="208"/>
      <c r="L202" s="26"/>
      <c r="M202" s="27"/>
      <c r="N202" s="203"/>
      <c r="O202" s="197"/>
      <c r="P202" s="197"/>
      <c r="Q202" s="197"/>
      <c r="R202" s="197"/>
      <c r="Y202" s="197"/>
      <c r="Z202" s="142"/>
    </row>
    <row r="203" spans="1:26" ht="20.100000000000001" customHeight="1" x14ac:dyDescent="0.15">
      <c r="A203" s="52"/>
      <c r="B203" s="52"/>
      <c r="C203" s="198"/>
      <c r="D203" s="204" t="s">
        <v>145</v>
      </c>
      <c r="E203" s="205" t="s">
        <v>77</v>
      </c>
      <c r="F203" s="206"/>
      <c r="G203" s="207"/>
      <c r="H203" s="207"/>
      <c r="I203" s="207"/>
      <c r="J203" s="207"/>
      <c r="K203" s="208"/>
      <c r="L203" s="26"/>
      <c r="M203" s="27"/>
      <c r="N203" s="203"/>
      <c r="O203" s="197"/>
      <c r="P203" s="197"/>
      <c r="Q203" s="197"/>
      <c r="R203" s="197"/>
      <c r="Y203" s="197"/>
      <c r="Z203" s="142"/>
    </row>
    <row r="204" spans="1:26" ht="20.100000000000001" customHeight="1" x14ac:dyDescent="0.15">
      <c r="A204" s="52"/>
      <c r="B204" s="52"/>
      <c r="C204" s="198"/>
      <c r="D204" s="204" t="s">
        <v>146</v>
      </c>
      <c r="E204" s="205" t="s">
        <v>78</v>
      </c>
      <c r="F204" s="207"/>
      <c r="G204" s="207"/>
      <c r="H204" s="207"/>
      <c r="I204" s="207"/>
      <c r="J204" s="207"/>
      <c r="K204" s="208"/>
      <c r="L204" s="26"/>
      <c r="M204" s="27"/>
      <c r="N204" s="203"/>
      <c r="O204" s="197"/>
      <c r="P204" s="197"/>
      <c r="Q204" s="197"/>
      <c r="R204" s="197"/>
      <c r="Y204" s="197"/>
      <c r="Z204" s="142"/>
    </row>
    <row r="205" spans="1:26" ht="20.100000000000001" customHeight="1" x14ac:dyDescent="0.15">
      <c r="A205" s="52"/>
      <c r="B205" s="52"/>
      <c r="C205" s="198"/>
      <c r="D205" s="204" t="s">
        <v>147</v>
      </c>
      <c r="E205" s="205" t="s">
        <v>79</v>
      </c>
      <c r="F205" s="207"/>
      <c r="G205" s="207"/>
      <c r="H205" s="207"/>
      <c r="I205" s="207"/>
      <c r="J205" s="207"/>
      <c r="K205" s="208"/>
      <c r="L205" s="26"/>
      <c r="M205" s="27"/>
      <c r="N205" s="203"/>
      <c r="O205" s="197"/>
      <c r="P205" s="197"/>
      <c r="Q205" s="197"/>
      <c r="R205" s="197"/>
      <c r="Y205" s="197"/>
      <c r="Z205" s="142"/>
    </row>
    <row r="206" spans="1:26" ht="20.100000000000001" customHeight="1" x14ac:dyDescent="0.15">
      <c r="A206" s="52"/>
      <c r="B206" s="52"/>
      <c r="C206" s="198"/>
      <c r="D206" s="204" t="s">
        <v>148</v>
      </c>
      <c r="E206" s="205" t="s">
        <v>80</v>
      </c>
      <c r="F206" s="207"/>
      <c r="G206" s="207"/>
      <c r="H206" s="207"/>
      <c r="I206" s="207"/>
      <c r="J206" s="207"/>
      <c r="K206" s="208"/>
      <c r="L206" s="26"/>
      <c r="M206" s="27"/>
      <c r="N206" s="203"/>
      <c r="O206" s="197"/>
      <c r="P206" s="197"/>
      <c r="Q206" s="197"/>
      <c r="R206" s="197"/>
      <c r="Y206" s="197"/>
      <c r="Z206" s="142"/>
    </row>
    <row r="207" spans="1:26" ht="20.100000000000001" customHeight="1" x14ac:dyDescent="0.15">
      <c r="A207" s="52"/>
      <c r="B207" s="52"/>
      <c r="C207" s="198"/>
      <c r="D207" s="204" t="s">
        <v>149</v>
      </c>
      <c r="E207" s="205" t="s">
        <v>81</v>
      </c>
      <c r="F207" s="207"/>
      <c r="G207" s="207"/>
      <c r="H207" s="207"/>
      <c r="I207" s="207"/>
      <c r="J207" s="207"/>
      <c r="K207" s="208"/>
      <c r="L207" s="26"/>
      <c r="M207" s="27"/>
      <c r="N207" s="203"/>
      <c r="O207" s="197"/>
      <c r="P207" s="197"/>
      <c r="Q207" s="197"/>
      <c r="R207" s="197"/>
      <c r="Y207" s="197"/>
      <c r="Z207" s="142"/>
    </row>
    <row r="208" spans="1:26" ht="20.100000000000001" customHeight="1" x14ac:dyDescent="0.15">
      <c r="A208" s="52"/>
      <c r="B208" s="52"/>
      <c r="C208" s="198"/>
      <c r="D208" s="204" t="s">
        <v>150</v>
      </c>
      <c r="E208" s="205" t="s">
        <v>82</v>
      </c>
      <c r="F208" s="207"/>
      <c r="G208" s="207"/>
      <c r="H208" s="207"/>
      <c r="I208" s="207"/>
      <c r="J208" s="207"/>
      <c r="K208" s="208"/>
      <c r="L208" s="26"/>
      <c r="M208" s="27"/>
      <c r="N208" s="203"/>
      <c r="O208" s="197"/>
      <c r="P208" s="197"/>
      <c r="Q208" s="197"/>
      <c r="R208" s="197"/>
      <c r="Y208" s="197"/>
      <c r="Z208" s="142"/>
    </row>
    <row r="209" spans="1:26" ht="20.100000000000001" customHeight="1" x14ac:dyDescent="0.15">
      <c r="A209" s="52"/>
      <c r="B209" s="52"/>
      <c r="C209" s="198"/>
      <c r="D209" s="204" t="s">
        <v>151</v>
      </c>
      <c r="E209" s="205" t="s">
        <v>83</v>
      </c>
      <c r="F209" s="207"/>
      <c r="G209" s="207"/>
      <c r="H209" s="207"/>
      <c r="I209" s="207"/>
      <c r="J209" s="207"/>
      <c r="K209" s="208"/>
      <c r="L209" s="26"/>
      <c r="M209" s="27"/>
      <c r="N209" s="203"/>
      <c r="O209" s="197"/>
      <c r="P209" s="197"/>
      <c r="Q209" s="197"/>
      <c r="R209" s="197"/>
      <c r="Y209" s="197"/>
      <c r="Z209" s="142"/>
    </row>
    <row r="210" spans="1:26" ht="20.100000000000001" customHeight="1" x14ac:dyDescent="0.15">
      <c r="A210" s="52"/>
      <c r="B210" s="52"/>
      <c r="C210" s="198"/>
      <c r="D210" s="204" t="s">
        <v>152</v>
      </c>
      <c r="E210" s="205" t="s">
        <v>84</v>
      </c>
      <c r="F210" s="207"/>
      <c r="G210" s="207"/>
      <c r="H210" s="207"/>
      <c r="I210" s="207"/>
      <c r="J210" s="207"/>
      <c r="K210" s="208"/>
      <c r="L210" s="26"/>
      <c r="M210" s="27"/>
      <c r="N210" s="203"/>
      <c r="O210" s="197"/>
      <c r="P210" s="197"/>
      <c r="Q210" s="197"/>
      <c r="R210" s="197"/>
      <c r="Y210" s="197"/>
      <c r="Z210" s="142"/>
    </row>
    <row r="211" spans="1:26" ht="20.100000000000001" customHeight="1" x14ac:dyDescent="0.15">
      <c r="A211" s="52"/>
      <c r="B211" s="52"/>
      <c r="C211" s="198"/>
      <c r="D211" s="204" t="s">
        <v>153</v>
      </c>
      <c r="E211" s="205" t="s">
        <v>85</v>
      </c>
      <c r="F211" s="207"/>
      <c r="G211" s="207"/>
      <c r="H211" s="207"/>
      <c r="I211" s="207"/>
      <c r="J211" s="207"/>
      <c r="K211" s="208"/>
      <c r="L211" s="26"/>
      <c r="M211" s="27"/>
      <c r="N211" s="203"/>
      <c r="O211" s="197"/>
      <c r="P211" s="197"/>
      <c r="Q211" s="197"/>
      <c r="R211" s="197"/>
      <c r="Y211" s="197"/>
      <c r="Z211" s="142"/>
    </row>
    <row r="212" spans="1:26" ht="20.100000000000001" customHeight="1" x14ac:dyDescent="0.15">
      <c r="A212" s="52"/>
      <c r="B212" s="52"/>
      <c r="C212" s="198"/>
      <c r="D212" s="204" t="s">
        <v>154</v>
      </c>
      <c r="E212" s="205" t="s">
        <v>86</v>
      </c>
      <c r="F212" s="207"/>
      <c r="G212" s="207"/>
      <c r="H212" s="207"/>
      <c r="I212" s="207"/>
      <c r="J212" s="207"/>
      <c r="K212" s="208"/>
      <c r="L212" s="26"/>
      <c r="M212" s="27"/>
      <c r="N212" s="203"/>
      <c r="O212" s="197"/>
      <c r="P212" s="197"/>
      <c r="Q212" s="197"/>
      <c r="R212" s="197"/>
      <c r="Y212" s="197"/>
      <c r="Z212" s="142"/>
    </row>
    <row r="213" spans="1:26" ht="20.100000000000001" customHeight="1" x14ac:dyDescent="0.15">
      <c r="A213" s="52"/>
      <c r="B213" s="52"/>
      <c r="C213" s="198"/>
      <c r="D213" s="204" t="s">
        <v>155</v>
      </c>
      <c r="E213" s="205" t="s">
        <v>87</v>
      </c>
      <c r="F213" s="207"/>
      <c r="G213" s="207"/>
      <c r="H213" s="207"/>
      <c r="I213" s="207"/>
      <c r="J213" s="207"/>
      <c r="K213" s="208"/>
      <c r="L213" s="26"/>
      <c r="M213" s="27"/>
      <c r="N213" s="203"/>
      <c r="O213" s="197"/>
      <c r="P213" s="197"/>
      <c r="Z213" s="74"/>
    </row>
    <row r="214" spans="1:26" ht="20.100000000000001" customHeight="1" x14ac:dyDescent="0.15">
      <c r="A214" s="52"/>
      <c r="B214" s="52"/>
      <c r="C214" s="198"/>
      <c r="D214" s="204" t="s">
        <v>156</v>
      </c>
      <c r="E214" s="205" t="s">
        <v>88</v>
      </c>
      <c r="F214" s="207"/>
      <c r="G214" s="207"/>
      <c r="H214" s="207"/>
      <c r="I214" s="207"/>
      <c r="J214" s="207"/>
      <c r="K214" s="208"/>
      <c r="L214" s="26"/>
      <c r="M214" s="27"/>
      <c r="N214" s="203"/>
      <c r="O214" s="197"/>
      <c r="P214" s="197"/>
      <c r="Q214" s="58"/>
      <c r="R214" s="58"/>
      <c r="Y214" s="197"/>
      <c r="Z214" s="74"/>
    </row>
    <row r="215" spans="1:26" ht="20.100000000000001" customHeight="1" x14ac:dyDescent="0.15">
      <c r="A215" s="52"/>
      <c r="B215" s="52"/>
      <c r="C215" s="198"/>
      <c r="D215" s="204" t="s">
        <v>157</v>
      </c>
      <c r="E215" s="205" t="s">
        <v>89</v>
      </c>
      <c r="F215" s="207"/>
      <c r="G215" s="207"/>
      <c r="H215" s="207"/>
      <c r="I215" s="207"/>
      <c r="J215" s="207"/>
      <c r="K215" s="208"/>
      <c r="L215" s="26"/>
      <c r="M215" s="27"/>
      <c r="N215" s="203"/>
      <c r="O215" s="197"/>
      <c r="P215" s="197"/>
      <c r="Q215" s="197"/>
      <c r="R215" s="197"/>
      <c r="Y215" s="197"/>
      <c r="Z215" s="74"/>
    </row>
    <row r="216" spans="1:26" ht="20.100000000000001" customHeight="1" x14ac:dyDescent="0.15">
      <c r="A216" s="52"/>
      <c r="B216" s="52"/>
      <c r="C216" s="198"/>
      <c r="D216" s="204" t="s">
        <v>158</v>
      </c>
      <c r="E216" s="205" t="s">
        <v>90</v>
      </c>
      <c r="F216" s="207"/>
      <c r="G216" s="207"/>
      <c r="H216" s="207"/>
      <c r="I216" s="207"/>
      <c r="J216" s="207"/>
      <c r="K216" s="208"/>
      <c r="L216" s="26"/>
      <c r="M216" s="27"/>
      <c r="N216" s="203"/>
      <c r="O216" s="197"/>
      <c r="P216" s="197"/>
      <c r="Q216" s="197"/>
      <c r="R216" s="197"/>
      <c r="Y216" s="197"/>
      <c r="Z216" s="74"/>
    </row>
    <row r="217" spans="1:26" ht="20.100000000000001" customHeight="1" x14ac:dyDescent="0.15">
      <c r="A217" s="52"/>
      <c r="B217" s="52"/>
      <c r="C217" s="198"/>
      <c r="D217" s="204" t="s">
        <v>159</v>
      </c>
      <c r="E217" s="205" t="s">
        <v>91</v>
      </c>
      <c r="F217" s="207"/>
      <c r="G217" s="207"/>
      <c r="H217" s="207"/>
      <c r="I217" s="207"/>
      <c r="J217" s="207"/>
      <c r="K217" s="208"/>
      <c r="L217" s="26"/>
      <c r="M217" s="27"/>
      <c r="N217" s="203"/>
      <c r="O217" s="197"/>
      <c r="P217" s="197"/>
      <c r="Q217" s="58"/>
      <c r="R217" s="58"/>
      <c r="Z217" s="74"/>
    </row>
    <row r="218" spans="1:26" ht="20.100000000000001" customHeight="1" x14ac:dyDescent="0.15">
      <c r="A218" s="52"/>
      <c r="B218" s="52"/>
      <c r="C218" s="198"/>
      <c r="D218" s="204" t="s">
        <v>160</v>
      </c>
      <c r="E218" s="205" t="s">
        <v>92</v>
      </c>
      <c r="F218" s="207"/>
      <c r="G218" s="207"/>
      <c r="H218" s="207"/>
      <c r="I218" s="207"/>
      <c r="J218" s="207"/>
      <c r="K218" s="208"/>
      <c r="L218" s="26"/>
      <c r="M218" s="27"/>
      <c r="N218" s="203"/>
      <c r="O218" s="197"/>
      <c r="P218" s="197"/>
      <c r="Z218" s="74"/>
    </row>
    <row r="219" spans="1:26" ht="20.100000000000001" customHeight="1" x14ac:dyDescent="0.15">
      <c r="A219" s="52"/>
      <c r="B219" s="52"/>
      <c r="C219" s="198"/>
      <c r="D219" s="204" t="s">
        <v>161</v>
      </c>
      <c r="E219" s="205" t="s">
        <v>93</v>
      </c>
      <c r="F219" s="207"/>
      <c r="G219" s="207"/>
      <c r="H219" s="207"/>
      <c r="I219" s="207"/>
      <c r="J219" s="207"/>
      <c r="K219" s="208"/>
      <c r="L219" s="26"/>
      <c r="M219" s="27"/>
      <c r="N219" s="203"/>
      <c r="O219" s="197"/>
      <c r="P219" s="197"/>
      <c r="Z219" s="74"/>
    </row>
    <row r="220" spans="1:26" ht="20.100000000000001" customHeight="1" x14ac:dyDescent="0.15">
      <c r="A220" s="52"/>
      <c r="B220" s="52"/>
      <c r="C220" s="198"/>
      <c r="D220" s="204" t="s">
        <v>162</v>
      </c>
      <c r="E220" s="205" t="s">
        <v>94</v>
      </c>
      <c r="F220" s="207"/>
      <c r="G220" s="207"/>
      <c r="H220" s="207"/>
      <c r="I220" s="207"/>
      <c r="J220" s="207"/>
      <c r="K220" s="208"/>
      <c r="L220" s="26"/>
      <c r="M220" s="27"/>
      <c r="N220" s="203"/>
      <c r="O220" s="197"/>
      <c r="P220" s="197"/>
      <c r="Z220" s="74"/>
    </row>
    <row r="221" spans="1:26" ht="20.100000000000001" customHeight="1" x14ac:dyDescent="0.15">
      <c r="A221" s="52"/>
      <c r="B221" s="52"/>
      <c r="C221" s="198"/>
      <c r="D221" s="204" t="s">
        <v>163</v>
      </c>
      <c r="E221" s="205" t="s">
        <v>95</v>
      </c>
      <c r="F221" s="207"/>
      <c r="G221" s="207"/>
      <c r="H221" s="207"/>
      <c r="I221" s="207"/>
      <c r="J221" s="207"/>
      <c r="K221" s="208"/>
      <c r="L221" s="26"/>
      <c r="M221" s="27"/>
      <c r="N221" s="203"/>
      <c r="O221" s="197"/>
      <c r="P221" s="197"/>
      <c r="Z221" s="74"/>
    </row>
    <row r="222" spans="1:26" ht="20.100000000000001" customHeight="1" x14ac:dyDescent="0.15">
      <c r="A222" s="52"/>
      <c r="B222" s="52"/>
      <c r="C222" s="198"/>
      <c r="D222" s="204" t="s">
        <v>164</v>
      </c>
      <c r="E222" s="209" t="s">
        <v>96</v>
      </c>
      <c r="F222" s="209"/>
      <c r="G222" s="209"/>
      <c r="H222" s="209"/>
      <c r="I222" s="209"/>
      <c r="J222" s="209"/>
      <c r="K222" s="210"/>
      <c r="L222" s="26"/>
      <c r="M222" s="27"/>
      <c r="N222" s="203"/>
      <c r="O222" s="197"/>
      <c r="P222" s="197"/>
      <c r="Z222" s="74"/>
    </row>
    <row r="223" spans="1:26" ht="20.100000000000001" customHeight="1" x14ac:dyDescent="0.15">
      <c r="A223" s="52"/>
      <c r="B223" s="52"/>
      <c r="C223" s="82"/>
      <c r="D223" s="204" t="s">
        <v>165</v>
      </c>
      <c r="E223" s="211" t="s">
        <v>97</v>
      </c>
      <c r="F223" s="211"/>
      <c r="G223" s="211"/>
      <c r="H223" s="211"/>
      <c r="I223" s="211"/>
      <c r="J223" s="211"/>
      <c r="K223" s="212"/>
      <c r="L223" s="26"/>
      <c r="M223" s="27"/>
      <c r="N223" s="203"/>
      <c r="O223" s="197"/>
      <c r="P223" s="197"/>
      <c r="Z223" s="74"/>
    </row>
    <row r="224" spans="1:26" ht="20.100000000000001" customHeight="1" x14ac:dyDescent="0.15">
      <c r="A224" s="52"/>
      <c r="B224" s="52"/>
      <c r="C224" s="82"/>
      <c r="D224" s="213" t="s">
        <v>166</v>
      </c>
      <c r="E224" s="214" t="s">
        <v>98</v>
      </c>
      <c r="F224" s="214"/>
      <c r="G224" s="214"/>
      <c r="H224" s="214"/>
      <c r="I224" s="214"/>
      <c r="J224" s="214"/>
      <c r="K224" s="215"/>
      <c r="L224" s="43"/>
      <c r="M224" s="44"/>
      <c r="N224" s="203"/>
      <c r="Z224" s="74"/>
    </row>
    <row r="225" spans="1:27" ht="15" customHeight="1" x14ac:dyDescent="0.15">
      <c r="A225" s="52"/>
      <c r="B225" s="52"/>
      <c r="C225" s="82"/>
      <c r="Z225" s="74"/>
    </row>
    <row r="226" spans="1:27" ht="15" customHeight="1" x14ac:dyDescent="0.15">
      <c r="A226" s="52"/>
      <c r="B226" s="52"/>
      <c r="C226" s="90"/>
      <c r="D226" s="91"/>
      <c r="E226" s="91"/>
      <c r="F226" s="91"/>
      <c r="G226" s="91"/>
      <c r="H226" s="91"/>
      <c r="I226" s="91"/>
      <c r="J226" s="115"/>
      <c r="K226" s="115"/>
      <c r="L226" s="115"/>
      <c r="M226" s="130"/>
      <c r="N226" s="115"/>
      <c r="O226" s="216"/>
      <c r="P226" s="216"/>
      <c r="Q226" s="216"/>
      <c r="R226" s="216"/>
      <c r="S226" s="130"/>
      <c r="T226" s="130"/>
      <c r="U226" s="130"/>
      <c r="V226" s="130"/>
      <c r="W226" s="130"/>
      <c r="X226" s="130"/>
      <c r="Y226" s="115"/>
      <c r="Z226" s="93"/>
    </row>
    <row r="227" spans="1:27" ht="15" customHeight="1" x14ac:dyDescent="0.15">
      <c r="A227" s="52"/>
      <c r="B227" s="52"/>
      <c r="C227" s="73"/>
      <c r="D227" s="73"/>
      <c r="E227" s="73"/>
      <c r="F227" s="73"/>
      <c r="G227" s="73"/>
      <c r="H227" s="73"/>
      <c r="I227" s="73"/>
      <c r="J227" s="89"/>
      <c r="K227" s="89"/>
      <c r="L227" s="89"/>
      <c r="M227" s="125"/>
      <c r="N227" s="89"/>
      <c r="O227" s="217"/>
      <c r="P227" s="217"/>
      <c r="Q227" s="217"/>
      <c r="R227" s="217"/>
      <c r="S227" s="125"/>
      <c r="T227" s="125"/>
      <c r="U227" s="125"/>
      <c r="V227" s="125"/>
      <c r="W227" s="125"/>
      <c r="X227" s="125"/>
      <c r="Y227" s="89"/>
      <c r="Z227" s="73"/>
    </row>
    <row r="228" spans="1:27" ht="15" customHeight="1" x14ac:dyDescent="0.15">
      <c r="A228" s="52"/>
      <c r="B228" s="52"/>
      <c r="C228" s="73"/>
      <c r="D228" s="73"/>
      <c r="E228" s="73"/>
      <c r="F228" s="73"/>
      <c r="G228" s="73"/>
      <c r="H228" s="73"/>
      <c r="I228" s="116"/>
      <c r="J228" s="89"/>
      <c r="K228" s="89"/>
      <c r="L228" s="89"/>
      <c r="M228" s="89"/>
      <c r="N228" s="89"/>
      <c r="O228" s="89"/>
      <c r="P228" s="89"/>
      <c r="Q228" s="89"/>
      <c r="R228" s="89"/>
      <c r="S228" s="89"/>
      <c r="T228" s="89"/>
      <c r="U228" s="89"/>
      <c r="V228" s="89"/>
      <c r="W228" s="89"/>
      <c r="X228" s="89"/>
      <c r="Y228" s="89"/>
      <c r="Z228" s="89"/>
      <c r="AA228" s="73"/>
    </row>
    <row r="229" spans="1:27" ht="20.100000000000001" customHeight="1" x14ac:dyDescent="0.15">
      <c r="A229" s="52"/>
      <c r="B229" s="52"/>
      <c r="C229" s="94" t="s">
        <v>179</v>
      </c>
      <c r="D229" s="95"/>
      <c r="E229" s="95"/>
      <c r="F229" s="95"/>
      <c r="G229" s="95"/>
      <c r="H229" s="96"/>
      <c r="I229" s="117"/>
    </row>
    <row r="230" spans="1:27" ht="15" customHeight="1" x14ac:dyDescent="0.15">
      <c r="A230" s="52"/>
      <c r="B230" s="52"/>
      <c r="C230" s="68"/>
      <c r="D230" s="69"/>
      <c r="E230" s="69"/>
      <c r="F230" s="69"/>
      <c r="G230" s="69"/>
      <c r="H230" s="69"/>
      <c r="I230" s="128"/>
      <c r="J230" s="71"/>
      <c r="K230" s="71"/>
      <c r="L230" s="71"/>
      <c r="M230" s="71"/>
      <c r="N230" s="71"/>
      <c r="O230" s="71"/>
      <c r="P230" s="71"/>
      <c r="Q230" s="71"/>
      <c r="R230" s="71"/>
      <c r="S230" s="71"/>
      <c r="T230" s="71"/>
      <c r="U230" s="71"/>
      <c r="V230" s="71"/>
      <c r="W230" s="71"/>
      <c r="X230" s="71"/>
      <c r="Y230" s="71"/>
      <c r="Z230" s="71"/>
      <c r="AA230" s="82"/>
    </row>
    <row r="231" spans="1:27" ht="20.100000000000001" customHeight="1" x14ac:dyDescent="0.15">
      <c r="A231" s="52">
        <f>IF(SUM(役員情報入力シート!A9:A58)&gt;0, 1001, 0)</f>
        <v>1001</v>
      </c>
      <c r="B231" s="241"/>
      <c r="C231" s="75"/>
      <c r="D231" s="218" t="s">
        <v>187</v>
      </c>
      <c r="E231" s="73"/>
      <c r="F231" s="73"/>
      <c r="G231" s="73"/>
      <c r="H231" s="73"/>
      <c r="I231" s="105"/>
      <c r="J231" s="89"/>
      <c r="K231" s="89"/>
      <c r="L231" s="89"/>
      <c r="M231" s="89"/>
      <c r="N231" s="89"/>
      <c r="O231" s="89"/>
      <c r="P231" s="89"/>
      <c r="Q231" s="89"/>
      <c r="R231" s="89"/>
      <c r="S231" s="89"/>
      <c r="T231" s="89"/>
      <c r="U231" s="89"/>
      <c r="V231" s="89"/>
      <c r="W231" s="89"/>
      <c r="X231" s="89"/>
      <c r="Y231" s="89"/>
      <c r="Z231" s="89"/>
      <c r="AA231" s="82"/>
    </row>
    <row r="232" spans="1:27" ht="20.100000000000001" customHeight="1" x14ac:dyDescent="0.15">
      <c r="A232" s="52"/>
      <c r="B232" s="52"/>
      <c r="C232" s="90"/>
      <c r="D232" s="91"/>
      <c r="E232" s="92"/>
      <c r="F232" s="92"/>
      <c r="G232" s="92"/>
      <c r="H232" s="92"/>
      <c r="I232" s="114"/>
      <c r="J232" s="115"/>
      <c r="K232" s="115"/>
      <c r="L232" s="115"/>
      <c r="M232" s="115"/>
      <c r="N232" s="115"/>
      <c r="O232" s="115"/>
      <c r="P232" s="115"/>
      <c r="Q232" s="115"/>
      <c r="R232" s="115"/>
      <c r="S232" s="115"/>
      <c r="T232" s="115"/>
      <c r="U232" s="115"/>
      <c r="V232" s="115"/>
      <c r="W232" s="115"/>
      <c r="X232" s="115"/>
      <c r="Y232" s="115"/>
      <c r="Z232" s="115"/>
      <c r="AA232" s="82"/>
    </row>
    <row r="233" spans="1:27" ht="15" customHeight="1" x14ac:dyDescent="0.15">
      <c r="A233" s="52"/>
      <c r="B233" s="52"/>
      <c r="C233" s="73"/>
      <c r="D233" s="73"/>
      <c r="E233" s="73"/>
      <c r="F233" s="73"/>
      <c r="G233" s="73"/>
      <c r="H233" s="73"/>
      <c r="I233" s="116"/>
      <c r="J233" s="89"/>
      <c r="K233" s="89"/>
      <c r="L233" s="89"/>
      <c r="M233" s="89"/>
      <c r="N233" s="89"/>
      <c r="O233" s="89"/>
      <c r="P233" s="89"/>
      <c r="Q233" s="89"/>
      <c r="R233" s="89"/>
      <c r="S233" s="89"/>
      <c r="T233" s="89"/>
      <c r="U233" s="89"/>
      <c r="V233" s="89"/>
      <c r="W233" s="89"/>
      <c r="X233" s="89"/>
      <c r="Y233" s="89"/>
      <c r="Z233" s="89"/>
      <c r="AA233" s="73"/>
    </row>
  </sheetData>
  <sheetProtection algorithmName="SHA-512" hashValue="o78gEb5G7i8RwlT0Z+0YcABFlB/TU6JCvKpoFN4S7RvH0Bd/O+5Wy5JtHM6gCFlTcDYI9AJbGYZk5Bk3q0HHvA==" saltValue="kU9X1AodvoTHVe7yJd9YTA==" spinCount="100000" sheet="1" objects="1" scenarios="1"/>
  <dataConsolidate/>
  <mergeCells count="146">
    <mergeCell ref="W1:Z1"/>
    <mergeCell ref="L224:M224"/>
    <mergeCell ref="D195:K195"/>
    <mergeCell ref="L215:M215"/>
    <mergeCell ref="L216:M216"/>
    <mergeCell ref="L217:M217"/>
    <mergeCell ref="L218:M218"/>
    <mergeCell ref="L219:M219"/>
    <mergeCell ref="L220:M220"/>
    <mergeCell ref="L221:M221"/>
    <mergeCell ref="L222:M222"/>
    <mergeCell ref="L223:M223"/>
    <mergeCell ref="L206:M206"/>
    <mergeCell ref="L207:M207"/>
    <mergeCell ref="L208:M208"/>
    <mergeCell ref="L209:M209"/>
    <mergeCell ref="L210:M210"/>
    <mergeCell ref="L211:M211"/>
    <mergeCell ref="L212:M212"/>
    <mergeCell ref="L213:M213"/>
    <mergeCell ref="L214:M214"/>
    <mergeCell ref="L197:M197"/>
    <mergeCell ref="L198:M198"/>
    <mergeCell ref="C60:H60"/>
    <mergeCell ref="C229:H229"/>
    <mergeCell ref="E232:H232"/>
    <mergeCell ref="Y2:Z2"/>
    <mergeCell ref="I71:Y71"/>
    <mergeCell ref="I118:M118"/>
    <mergeCell ref="I122:Y122"/>
    <mergeCell ref="I153:Y153"/>
    <mergeCell ref="E214:K214"/>
    <mergeCell ref="E223:K223"/>
    <mergeCell ref="E18:H18"/>
    <mergeCell ref="I22:Y22"/>
    <mergeCell ref="I40:M40"/>
    <mergeCell ref="J74:Y74"/>
    <mergeCell ref="I81:Y81"/>
    <mergeCell ref="I79:Y79"/>
    <mergeCell ref="E221:K221"/>
    <mergeCell ref="E222:K222"/>
    <mergeCell ref="L201:M201"/>
    <mergeCell ref="L202:M202"/>
    <mergeCell ref="L203:M203"/>
    <mergeCell ref="L204:M204"/>
    <mergeCell ref="L205:M205"/>
    <mergeCell ref="E183:H183"/>
    <mergeCell ref="J170:Y170"/>
    <mergeCell ref="E42:H42"/>
    <mergeCell ref="E89:H89"/>
    <mergeCell ref="I112:Y112"/>
    <mergeCell ref="I114:Y114"/>
    <mergeCell ref="I116:Y116"/>
    <mergeCell ref="D111:Y111"/>
    <mergeCell ref="Q118:R118"/>
    <mergeCell ref="C166:H166"/>
    <mergeCell ref="E163:H163"/>
    <mergeCell ref="I155:Y155"/>
    <mergeCell ref="I149:M149"/>
    <mergeCell ref="I151:M151"/>
    <mergeCell ref="I159:M159"/>
    <mergeCell ref="I157:Y157"/>
    <mergeCell ref="I87:Y87"/>
    <mergeCell ref="E219:K219"/>
    <mergeCell ref="E204:K204"/>
    <mergeCell ref="E220:K220"/>
    <mergeCell ref="J76:Y76"/>
    <mergeCell ref="I77:Y77"/>
    <mergeCell ref="L179:O179"/>
    <mergeCell ref="P179:Q179"/>
    <mergeCell ref="L180:O180"/>
    <mergeCell ref="P180:Q180"/>
    <mergeCell ref="E182:H182"/>
    <mergeCell ref="I182:M182"/>
    <mergeCell ref="I161:M161"/>
    <mergeCell ref="E162:H162"/>
    <mergeCell ref="P177:R177"/>
    <mergeCell ref="L178:O178"/>
    <mergeCell ref="P178:Q178"/>
    <mergeCell ref="K179:K180"/>
    <mergeCell ref="E218:K218"/>
    <mergeCell ref="E184:H184"/>
    <mergeCell ref="I184:M184"/>
    <mergeCell ref="E185:H185"/>
    <mergeCell ref="D194:Y194"/>
    <mergeCell ref="L195:M195"/>
    <mergeCell ref="L196:M196"/>
    <mergeCell ref="E209:K209"/>
    <mergeCell ref="E210:K210"/>
    <mergeCell ref="P192:Q192"/>
    <mergeCell ref="J193:Y193"/>
    <mergeCell ref="E174:Y174"/>
    <mergeCell ref="E175:J175"/>
    <mergeCell ref="P175:R175"/>
    <mergeCell ref="L177:O177"/>
    <mergeCell ref="J183:Y183"/>
    <mergeCell ref="L200:M200"/>
    <mergeCell ref="L199:M199"/>
    <mergeCell ref="E41:H41"/>
    <mergeCell ref="C17:H17"/>
    <mergeCell ref="I63:M63"/>
    <mergeCell ref="C109:H109"/>
    <mergeCell ref="I24:Y24"/>
    <mergeCell ref="N36:Y36"/>
    <mergeCell ref="I38:Y38"/>
    <mergeCell ref="I28:Y28"/>
    <mergeCell ref="I169:M169"/>
    <mergeCell ref="I69:M69"/>
    <mergeCell ref="N69:Y69"/>
    <mergeCell ref="I85:M85"/>
    <mergeCell ref="N85:Y85"/>
    <mergeCell ref="I83:M83"/>
    <mergeCell ref="N83:Y83"/>
    <mergeCell ref="I20:M20"/>
    <mergeCell ref="N20:Y20"/>
    <mergeCell ref="I34:M34"/>
    <mergeCell ref="I36:M36"/>
    <mergeCell ref="I32:Y32"/>
    <mergeCell ref="I26:Y26"/>
    <mergeCell ref="I73:Y73"/>
    <mergeCell ref="I75:Y75"/>
    <mergeCell ref="I30:Y30"/>
    <mergeCell ref="E215:K215"/>
    <mergeCell ref="E216:K216"/>
    <mergeCell ref="E224:K224"/>
    <mergeCell ref="E217:K217"/>
    <mergeCell ref="C146:H146"/>
    <mergeCell ref="I120:M120"/>
    <mergeCell ref="C189:H189"/>
    <mergeCell ref="E212:K212"/>
    <mergeCell ref="E213:K213"/>
    <mergeCell ref="E196:K196"/>
    <mergeCell ref="E197:K197"/>
    <mergeCell ref="E198:K198"/>
    <mergeCell ref="E199:K199"/>
    <mergeCell ref="E200:K200"/>
    <mergeCell ref="E201:K201"/>
    <mergeCell ref="E202:K202"/>
    <mergeCell ref="E203:K203"/>
    <mergeCell ref="E205:K205"/>
    <mergeCell ref="E206:K206"/>
    <mergeCell ref="E207:K207"/>
    <mergeCell ref="E208:K208"/>
    <mergeCell ref="E211:K211"/>
    <mergeCell ref="I171:M171"/>
    <mergeCell ref="I192:M192"/>
  </mergeCells>
  <phoneticPr fontId="4"/>
  <conditionalFormatting sqref="I20:M20">
    <cfRule type="expression" dxfId="77" priority="73" stopIfTrue="1">
      <formula>TRIM($I20)=""</formula>
    </cfRule>
  </conditionalFormatting>
  <conditionalFormatting sqref="I22:Y22">
    <cfRule type="expression" dxfId="76" priority="72" stopIfTrue="1">
      <formula>AND(TRIM($I22)&lt;&gt;"", OR(ISERROR(FIND("@"&amp;LEFT($I22,3)&amp;"@", 都道府県3))=FALSE, ISERROR(FIND("@"&amp;LEFT($I22,4)&amp;"@",都道府県4))=FALSE))=FALSE</formula>
    </cfRule>
  </conditionalFormatting>
  <conditionalFormatting sqref="I24:Y24">
    <cfRule type="expression" dxfId="75" priority="71" stopIfTrue="1">
      <formula>TRIM($I24)=""</formula>
    </cfRule>
  </conditionalFormatting>
  <conditionalFormatting sqref="I26:Y26">
    <cfRule type="expression" dxfId="74" priority="70" stopIfTrue="1">
      <formula>TRIM($I26)=""</formula>
    </cfRule>
  </conditionalFormatting>
  <conditionalFormatting sqref="I28:Y28">
    <cfRule type="expression" dxfId="73" priority="69" stopIfTrue="1">
      <formula>TRIM($I28)=""</formula>
    </cfRule>
  </conditionalFormatting>
  <conditionalFormatting sqref="I30:Y30">
    <cfRule type="expression" dxfId="72" priority="68" stopIfTrue="1">
      <formula>TRIM($I30)=""</formula>
    </cfRule>
  </conditionalFormatting>
  <conditionalFormatting sqref="I32:Y32">
    <cfRule type="expression" dxfId="71" priority="67" stopIfTrue="1">
      <formula>TRIM($I32)=""</formula>
    </cfRule>
  </conditionalFormatting>
  <conditionalFormatting sqref="I34:M34">
    <cfRule type="expression" dxfId="70" priority="66" stopIfTrue="1">
      <formula>NOT(AND(TRIM($I34)&lt;&gt;"",ISNUMBER(VALUE(SUBSTITUTE($I34,"-","")))))</formula>
    </cfRule>
  </conditionalFormatting>
  <conditionalFormatting sqref="I36:M36">
    <cfRule type="expression" dxfId="69" priority="65" stopIfTrue="1">
      <formula>AND(TRIM($I36)&lt;&gt;"",NOT(ISNUMBER(VALUE(SUBSTITUTE($I36,"-","")))))</formula>
    </cfRule>
  </conditionalFormatting>
  <conditionalFormatting sqref="I40:M40">
    <cfRule type="expression" dxfId="68" priority="64" stopIfTrue="1">
      <formula>AND($I40&lt;&gt;"一致する", $I40&lt;&gt;"一致しない")</formula>
    </cfRule>
  </conditionalFormatting>
  <conditionalFormatting sqref="I63:M63">
    <cfRule type="expression" dxfId="67" priority="63" stopIfTrue="1">
      <formula>AND($I63&lt;&gt;"しない", $I63&lt;&gt;"する")</formula>
    </cfRule>
  </conditionalFormatting>
  <conditionalFormatting sqref="I69:M69">
    <cfRule type="expression" dxfId="66" priority="62" stopIfTrue="1">
      <formula>OR(AND($I63="する",TRIM($I69)=""),AND($I63="しない",NOT(ISBLANK($I69))))</formula>
    </cfRule>
  </conditionalFormatting>
  <conditionalFormatting sqref="I71:Y71">
    <cfRule type="expression" dxfId="65" priority="61" stopIfTrue="1">
      <formula>OR(AND($I63="する",AND($I71&lt;&gt;"", OR(ISERROR(FIND("@"&amp;LEFT($I71,3)&amp;"@", 都道府県3))=FALSE, ISERROR(FIND("@"&amp;LEFT($I71,4)&amp;"@",都道府県4))=FALSE))=FALSE),AND($I63="しない",NOT(ISBLANK($I71))))</formula>
    </cfRule>
  </conditionalFormatting>
  <conditionalFormatting sqref="I73:Y73">
    <cfRule type="expression" dxfId="64" priority="60" stopIfTrue="1">
      <formula>OR(AND($I63="する",TRIM($I73)=""),AND($I63="しない",NOT(ISBLANK($I73))))</formula>
    </cfRule>
  </conditionalFormatting>
  <conditionalFormatting sqref="I75:Y75">
    <cfRule type="expression" dxfId="63" priority="59" stopIfTrue="1">
      <formula>OR(AND($I63="する",TRIM($I75)=""),AND($I63="しない",NOT(ISBLANK($I75))))</formula>
    </cfRule>
  </conditionalFormatting>
  <conditionalFormatting sqref="I77:Y77">
    <cfRule type="expression" dxfId="62" priority="58" stopIfTrue="1">
      <formula>OR(AND($I63="する",TRIM($I77)=""),AND($I63="しない",NOT(ISBLANK($I77))))</formula>
    </cfRule>
  </conditionalFormatting>
  <conditionalFormatting sqref="I79:Y79">
    <cfRule type="expression" dxfId="61" priority="57" stopIfTrue="1">
      <formula>OR(AND($I63="する",TRIM($I79)=""),AND($I63="しない",NOT(ISBLANK($I79))))</formula>
    </cfRule>
  </conditionalFormatting>
  <conditionalFormatting sqref="I81:Y81">
    <cfRule type="expression" dxfId="60" priority="56" stopIfTrue="1">
      <formula>OR(AND($I63="する",TRIM($I81)=""),AND($I63="しない",NOT(ISBLANK($I81))))</formula>
    </cfRule>
  </conditionalFormatting>
  <conditionalFormatting sqref="I83:M83">
    <cfRule type="expression" dxfId="59" priority="55" stopIfTrue="1">
      <formula>OR(AND($I63="する",NOT(AND(TRIM($I83)&lt;&gt;"",ISNUMBER(VALUE(SUBSTITUTE($I83,"-","")))))), AND($I63="しない",NOT(ISBLANK($I83))))</formula>
    </cfRule>
  </conditionalFormatting>
  <conditionalFormatting sqref="I85:M85">
    <cfRule type="expression" dxfId="58" priority="54" stopIfTrue="1">
      <formula>OR(AND($I63="する",AND(TRIM($I85)&lt;&gt;"",NOT(ISNUMBER(VALUE(SUBSTITUTE($I85,"-","")))))), AND($I63="しない",NOT(ISBLANK($I85))))</formula>
    </cfRule>
  </conditionalFormatting>
  <conditionalFormatting sqref="I87:Y87">
    <cfRule type="expression" dxfId="57" priority="53" stopIfTrue="1">
      <formula>AND($I63="しない",NOT(ISBLANK($I87)))</formula>
    </cfRule>
  </conditionalFormatting>
  <conditionalFormatting sqref="I112:Y112">
    <cfRule type="expression" dxfId="56" priority="52" stopIfTrue="1">
      <formula>TRIM($I112)=""</formula>
    </cfRule>
  </conditionalFormatting>
  <conditionalFormatting sqref="I114:Y114">
    <cfRule type="expression" dxfId="55" priority="51" stopIfTrue="1">
      <formula>TRIM($I114)=""</formula>
    </cfRule>
  </conditionalFormatting>
  <conditionalFormatting sqref="I116:Y116">
    <cfRule type="expression" dxfId="54" priority="50" stopIfTrue="1">
      <formula>TRIM($I116)=""</formula>
    </cfRule>
  </conditionalFormatting>
  <conditionalFormatting sqref="I118:M118">
    <cfRule type="expression" dxfId="53" priority="49" stopIfTrue="1">
      <formula>NOT(AND($I118&lt;&gt;"",ISNUMBER(VALUE(SUBSTITUTE($I118,"-","")))))</formula>
    </cfRule>
  </conditionalFormatting>
  <conditionalFormatting sqref="I120:M120">
    <cfRule type="expression" dxfId="52" priority="48" stopIfTrue="1">
      <formula>AND(TRIM($I120)&lt;&gt;"",NOT(ISNUMBER(VALUE(SUBSTITUTE($I120,"-","")))))</formula>
    </cfRule>
  </conditionalFormatting>
  <conditionalFormatting sqref="I149:M149">
    <cfRule type="expression" dxfId="51" priority="47" stopIfTrue="1">
      <formula>AND($I149&lt;&gt;"しない", $I149&lt;&gt;"する")</formula>
    </cfRule>
  </conditionalFormatting>
  <conditionalFormatting sqref="I151:M151">
    <cfRule type="expression" dxfId="50" priority="46" stopIfTrue="1">
      <formula>AND($I149="する",TRIM($I151)="")</formula>
    </cfRule>
  </conditionalFormatting>
  <conditionalFormatting sqref="I153:Y153">
    <cfRule type="expression" dxfId="49" priority="45" stopIfTrue="1">
      <formula>AND($I149="する",TRIM($I153)="")</formula>
    </cfRule>
  </conditionalFormatting>
  <conditionalFormatting sqref="I157:Y157">
    <cfRule type="expression" dxfId="48" priority="44" stopIfTrue="1">
      <formula>AND($I149="する",TRIM($I157)="")</formula>
    </cfRule>
  </conditionalFormatting>
  <conditionalFormatting sqref="I159:M159">
    <cfRule type="expression" dxfId="47" priority="43" stopIfTrue="1">
      <formula>AND($I149="する",NOT(AND(TRIM($I159)&lt;&gt;"",ISNUMBER(VALUE(SUBSTITUTE($I159,"-",""))))))</formula>
    </cfRule>
  </conditionalFormatting>
  <conditionalFormatting sqref="I161:M161">
    <cfRule type="expression" dxfId="46" priority="42" stopIfTrue="1">
      <formula>AND($I149="する",AND(TRIM($I161)&lt;&gt;"",NOT(ISNUMBER(VALUE(SUBSTITUTE($I161,"-",""))))))</formula>
    </cfRule>
  </conditionalFormatting>
  <conditionalFormatting sqref="K176">
    <cfRule type="expression" dxfId="45" priority="41" stopIfTrue="1">
      <formula>$A$175&lt;&gt;0</formula>
    </cfRule>
  </conditionalFormatting>
  <conditionalFormatting sqref="K177">
    <cfRule type="expression" dxfId="44" priority="40" stopIfTrue="1">
      <formula>$A$175&lt;&gt;0</formula>
    </cfRule>
  </conditionalFormatting>
  <conditionalFormatting sqref="L177:O177">
    <cfRule type="expression" dxfId="43" priority="39" stopIfTrue="1">
      <formula>AND($K177="○",TRIM($L177)="")</formula>
    </cfRule>
  </conditionalFormatting>
  <conditionalFormatting sqref="K178">
    <cfRule type="expression" dxfId="42" priority="38" stopIfTrue="1">
      <formula>$A$175&lt;&gt;0</formula>
    </cfRule>
  </conditionalFormatting>
  <conditionalFormatting sqref="L178:O178">
    <cfRule type="expression" dxfId="41" priority="37" stopIfTrue="1">
      <formula>AND($K178="○",TRIM($L178)="")</formula>
    </cfRule>
  </conditionalFormatting>
  <conditionalFormatting sqref="K179:K180">
    <cfRule type="expression" dxfId="40" priority="36" stopIfTrue="1">
      <formula>$A$175&lt;&gt;0</formula>
    </cfRule>
  </conditionalFormatting>
  <conditionalFormatting sqref="L179:O179">
    <cfRule type="expression" dxfId="39" priority="35" stopIfTrue="1">
      <formula>AND($K$179="○",TRIM($L179)="")</formula>
    </cfRule>
  </conditionalFormatting>
  <conditionalFormatting sqref="P179:Q179">
    <cfRule type="expression" dxfId="38" priority="34" stopIfTrue="1">
      <formula>AND($K$179="○",TRIM($P179)="")</formula>
    </cfRule>
  </conditionalFormatting>
  <conditionalFormatting sqref="I182:M182">
    <cfRule type="expression" dxfId="37" priority="33" stopIfTrue="1">
      <formula>TRIM($I182)=""</formula>
    </cfRule>
  </conditionalFormatting>
  <conditionalFormatting sqref="I184:M184">
    <cfRule type="expression" dxfId="36" priority="32" stopIfTrue="1">
      <formula>TRIM($I184)=""</formula>
    </cfRule>
  </conditionalFormatting>
  <conditionalFormatting sqref="I192:M192">
    <cfRule type="expression" dxfId="35" priority="31" stopIfTrue="1">
      <formula>TRIM($I192)=""</formula>
    </cfRule>
  </conditionalFormatting>
  <conditionalFormatting sqref="P192:Q192">
    <cfRule type="expression" dxfId="34" priority="30" stopIfTrue="1">
      <formula>OR(NOT(ISNUMBER(VALUE(P192))), TRIM(P192)="", LEN(P192)&lt;&gt;6)</formula>
    </cfRule>
  </conditionalFormatting>
  <conditionalFormatting sqref="L196:M196">
    <cfRule type="expression" dxfId="33" priority="29" stopIfTrue="1">
      <formula>希望&lt;&gt;0</formula>
    </cfRule>
  </conditionalFormatting>
  <conditionalFormatting sqref="L197:M197">
    <cfRule type="expression" dxfId="32" priority="28" stopIfTrue="1">
      <formula>希望&lt;&gt;0</formula>
    </cfRule>
  </conditionalFormatting>
  <conditionalFormatting sqref="L198:M198">
    <cfRule type="expression" dxfId="31" priority="27" stopIfTrue="1">
      <formula>希望&lt;&gt;0</formula>
    </cfRule>
  </conditionalFormatting>
  <conditionalFormatting sqref="L199:M199">
    <cfRule type="expression" dxfId="30" priority="26" stopIfTrue="1">
      <formula>希望&lt;&gt;0</formula>
    </cfRule>
  </conditionalFormatting>
  <conditionalFormatting sqref="L200:M200">
    <cfRule type="expression" dxfId="29" priority="25" stopIfTrue="1">
      <formula>希望&lt;&gt;0</formula>
    </cfRule>
  </conditionalFormatting>
  <conditionalFormatting sqref="L201:M201">
    <cfRule type="expression" dxfId="28" priority="24" stopIfTrue="1">
      <formula>希望&lt;&gt;0</formula>
    </cfRule>
  </conditionalFormatting>
  <conditionalFormatting sqref="L202:M202">
    <cfRule type="expression" dxfId="27" priority="23" stopIfTrue="1">
      <formula>希望&lt;&gt;0</formula>
    </cfRule>
  </conditionalFormatting>
  <conditionalFormatting sqref="L203:M203">
    <cfRule type="expression" dxfId="26" priority="22" stopIfTrue="1">
      <formula>希望&lt;&gt;0</formula>
    </cfRule>
  </conditionalFormatting>
  <conditionalFormatting sqref="L204:M204">
    <cfRule type="expression" dxfId="25" priority="21" stopIfTrue="1">
      <formula>希望&lt;&gt;0</formula>
    </cfRule>
  </conditionalFormatting>
  <conditionalFormatting sqref="L205:M205">
    <cfRule type="expression" dxfId="24" priority="20" stopIfTrue="1">
      <formula>希望&lt;&gt;0</formula>
    </cfRule>
  </conditionalFormatting>
  <conditionalFormatting sqref="L206:M206">
    <cfRule type="expression" dxfId="23" priority="19" stopIfTrue="1">
      <formula>希望&lt;&gt;0</formula>
    </cfRule>
  </conditionalFormatting>
  <conditionalFormatting sqref="L207:M207">
    <cfRule type="expression" dxfId="22" priority="18" stopIfTrue="1">
      <formula>希望&lt;&gt;0</formula>
    </cfRule>
  </conditionalFormatting>
  <conditionalFormatting sqref="L208:M208">
    <cfRule type="expression" dxfId="21" priority="17" stopIfTrue="1">
      <formula>希望&lt;&gt;0</formula>
    </cfRule>
  </conditionalFormatting>
  <conditionalFormatting sqref="L209:M209">
    <cfRule type="expression" dxfId="20" priority="16" stopIfTrue="1">
      <formula>希望&lt;&gt;0</formula>
    </cfRule>
  </conditionalFormatting>
  <conditionalFormatting sqref="L210:M210">
    <cfRule type="expression" dxfId="19" priority="15" stopIfTrue="1">
      <formula>希望&lt;&gt;0</formula>
    </cfRule>
  </conditionalFormatting>
  <conditionalFormatting sqref="L211:M211">
    <cfRule type="expression" dxfId="18" priority="14" stopIfTrue="1">
      <formula>希望&lt;&gt;0</formula>
    </cfRule>
  </conditionalFormatting>
  <conditionalFormatting sqref="L212:M212">
    <cfRule type="expression" dxfId="17" priority="13" stopIfTrue="1">
      <formula>希望&lt;&gt;0</formula>
    </cfRule>
  </conditionalFormatting>
  <conditionalFormatting sqref="L213:M213">
    <cfRule type="expression" dxfId="16" priority="12" stopIfTrue="1">
      <formula>希望&lt;&gt;0</formula>
    </cfRule>
  </conditionalFormatting>
  <conditionalFormatting sqref="L214:M214">
    <cfRule type="expression" dxfId="15" priority="11" stopIfTrue="1">
      <formula>希望&lt;&gt;0</formula>
    </cfRule>
  </conditionalFormatting>
  <conditionalFormatting sqref="L215:M215">
    <cfRule type="expression" dxfId="14" priority="10" stopIfTrue="1">
      <formula>希望&lt;&gt;0</formula>
    </cfRule>
  </conditionalFormatting>
  <conditionalFormatting sqref="L216:M216">
    <cfRule type="expression" dxfId="13" priority="9" stopIfTrue="1">
      <formula>希望&lt;&gt;0</formula>
    </cfRule>
  </conditionalFormatting>
  <conditionalFormatting sqref="L217:M217">
    <cfRule type="expression" dxfId="12" priority="8" stopIfTrue="1">
      <formula>希望&lt;&gt;0</formula>
    </cfRule>
  </conditionalFormatting>
  <conditionalFormatting sqref="L218:M218">
    <cfRule type="expression" dxfId="11" priority="7" stopIfTrue="1">
      <formula>希望&lt;&gt;0</formula>
    </cfRule>
  </conditionalFormatting>
  <conditionalFormatting sqref="L219:M219">
    <cfRule type="expression" dxfId="10" priority="6" stopIfTrue="1">
      <formula>希望&lt;&gt;0</formula>
    </cfRule>
  </conditionalFormatting>
  <conditionalFormatting sqref="L220:M220">
    <cfRule type="expression" dxfId="9" priority="5" stopIfTrue="1">
      <formula>希望&lt;&gt;0</formula>
    </cfRule>
  </conditionalFormatting>
  <conditionalFormatting sqref="L221:M221">
    <cfRule type="expression" dxfId="8" priority="4" stopIfTrue="1">
      <formula>希望&lt;&gt;0</formula>
    </cfRule>
  </conditionalFormatting>
  <conditionalFormatting sqref="L222:M222">
    <cfRule type="expression" dxfId="7" priority="3" stopIfTrue="1">
      <formula>希望&lt;&gt;0</formula>
    </cfRule>
  </conditionalFormatting>
  <conditionalFormatting sqref="L223:M223">
    <cfRule type="expression" dxfId="6" priority="2" stopIfTrue="1">
      <formula>希望&lt;&gt;0</formula>
    </cfRule>
  </conditionalFormatting>
  <conditionalFormatting sqref="L224:M224">
    <cfRule type="expression" dxfId="5" priority="1" stopIfTrue="1">
      <formula>希望&lt;&gt;0</formula>
    </cfRule>
  </conditionalFormatting>
  <dataValidations count="81">
    <dataValidation type="whole" imeMode="halfAlpha" allowBlank="1" showInputMessage="1" showErrorMessage="1" error="7桁の数字を入力してください" sqref="I20:M20" xr:uid="{38F151DA-18F7-4F3E-AAEC-694E49644884}">
      <formula1>0</formula1>
      <formula2>9999999</formula2>
    </dataValidation>
    <dataValidation errorStyle="warning" imeMode="hiragana" allowBlank="1" showInputMessage="1" showErrorMessage="1" sqref="I22:Y22" xr:uid="{F1CFBA34-F18F-47E8-94DA-D14A891CD89D}"/>
    <dataValidation errorStyle="warning" imeMode="fullKatakana" allowBlank="1" showInputMessage="1" showErrorMessage="1" sqref="I24:Y24" xr:uid="{E9521F67-2A2E-420B-BB3C-C41B5149175A}"/>
    <dataValidation errorStyle="warning" imeMode="hiragana" allowBlank="1" showInputMessage="1" showErrorMessage="1" sqref="I26:Y26" xr:uid="{2E8DF14F-7E3E-4DB5-B4B9-3C9B4B7867ED}"/>
    <dataValidation errorStyle="warning" imeMode="hiragana" allowBlank="1" showInputMessage="1" showErrorMessage="1" sqref="I28:Y28" xr:uid="{74D4B731-1364-49F5-9B47-61DFA4DDBFAA}"/>
    <dataValidation errorStyle="warning" imeMode="fullKatakana" allowBlank="1" showInputMessage="1" showErrorMessage="1" sqref="I30:Y30" xr:uid="{8E9D6A4B-42C0-4503-AE38-7E055E2A3517}"/>
    <dataValidation errorStyle="warning" imeMode="hiragana" allowBlank="1" showInputMessage="1" showErrorMessage="1" sqref="I32:Y32" xr:uid="{4ACAFAD5-AA6C-430F-BFA1-D124102BBECD}"/>
    <dataValidation errorStyle="warning" imeMode="halfAlpha" allowBlank="1" showInputMessage="1" showErrorMessage="1" sqref="I34:M34" xr:uid="{29A94B58-FFBB-4E20-8AD2-6F2E00619973}"/>
    <dataValidation errorStyle="warning" imeMode="halfAlpha" allowBlank="1" showInputMessage="1" showErrorMessage="1" sqref="I36:M36" xr:uid="{04F61FA0-F319-43F9-BC59-8CCAE5433710}"/>
    <dataValidation errorStyle="warning" imeMode="halfAlpha" allowBlank="1" showInputMessage="1" showErrorMessage="1" sqref="I38:Y38" xr:uid="{6CEC0E49-3366-47B9-8FB3-250B3C408FD0}"/>
    <dataValidation type="list" imeMode="halfAlpha" allowBlank="1" showInputMessage="1" showErrorMessage="1" error="リストから選択してください" sqref="I40:M40" xr:uid="{F228F8C0-A7EF-45E9-AB84-4B3052171693}">
      <formula1>"一致する,一致しない"</formula1>
    </dataValidation>
    <dataValidation type="list" imeMode="halfAlpha" allowBlank="1" showInputMessage="1" showErrorMessage="1" error="リストから選択してください" sqref="I63:M63" xr:uid="{80DBEE58-5739-4401-9224-6B9D87C03F8E}">
      <formula1>"しない,する"</formula1>
    </dataValidation>
    <dataValidation type="whole" imeMode="halfAlpha" allowBlank="1" showInputMessage="1" showErrorMessage="1" error="7桁の数字を入力してください" sqref="I69:M69" xr:uid="{F1E1E550-720B-477F-9077-3EF122CEEECC}">
      <formula1>0</formula1>
      <formula2>9999999</formula2>
    </dataValidation>
    <dataValidation errorStyle="warning" imeMode="hiragana" allowBlank="1" showInputMessage="1" showErrorMessage="1" sqref="I71:Y71" xr:uid="{26B409AD-5039-442F-BE7E-88EDE1D2BA36}"/>
    <dataValidation errorStyle="warning" imeMode="fullKatakana" allowBlank="1" showInputMessage="1" showErrorMessage="1" sqref="I73:Y73" xr:uid="{B700B53E-18FA-4B0C-9DBA-A24B12E1C6B3}"/>
    <dataValidation errorStyle="warning" imeMode="hiragana" allowBlank="1" showInputMessage="1" showErrorMessage="1" sqref="I75:Y75" xr:uid="{5B19A2A5-A0F0-4616-9AD1-72ACFDE95A90}"/>
    <dataValidation errorStyle="warning" imeMode="hiragana" allowBlank="1" showInputMessage="1" showErrorMessage="1" sqref="I77:Y77" xr:uid="{7C41051D-C853-4206-9EE5-6C39BAEFAC82}"/>
    <dataValidation errorStyle="warning" imeMode="fullKatakana" allowBlank="1" showInputMessage="1" showErrorMessage="1" sqref="I79:Y79" xr:uid="{9A7B2007-F17F-414D-A34A-284FB8149EA1}"/>
    <dataValidation errorStyle="warning" imeMode="hiragana" allowBlank="1" showInputMessage="1" showErrorMessage="1" sqref="I81:Y81" xr:uid="{B858B6EA-F8A9-46FD-94F9-22CBEAF56940}"/>
    <dataValidation errorStyle="warning" imeMode="halfAlpha" allowBlank="1" showInputMessage="1" showErrorMessage="1" sqref="I83:M83" xr:uid="{B50D85E8-F97E-4AB7-82ED-55BE6A11CB72}"/>
    <dataValidation errorStyle="warning" imeMode="halfAlpha" allowBlank="1" showInputMessage="1" showErrorMessage="1" sqref="I85:M85" xr:uid="{004EFE3E-7EED-43B7-90C9-E383BC2E4068}"/>
    <dataValidation errorStyle="warning" imeMode="halfAlpha" allowBlank="1" showInputMessage="1" showErrorMessage="1" sqref="I87:Y87" xr:uid="{47FE3FBC-C950-41E4-B3C2-2347CC70DDD6}"/>
    <dataValidation errorStyle="warning" imeMode="hiragana" allowBlank="1" showInputMessage="1" showErrorMessage="1" sqref="I112:Y112" xr:uid="{0839E277-EADA-4A4E-A17E-6628385DD95E}"/>
    <dataValidation errorStyle="warning" imeMode="fullKatakana" allowBlank="1" showInputMessage="1" showErrorMessage="1" sqref="I114:Y114" xr:uid="{0901C594-0DD5-4F47-B8EF-DC7472867849}"/>
    <dataValidation errorStyle="warning" imeMode="hiragana" allowBlank="1" showInputMessage="1" showErrorMessage="1" sqref="I116:Y116" xr:uid="{03A65805-D40A-4584-9423-9E811760E6C6}"/>
    <dataValidation errorStyle="warning" imeMode="halfAlpha" allowBlank="1" showInputMessage="1" showErrorMessage="1" sqref="I118:M118" xr:uid="{0972B833-01F8-4302-9899-9C1B836E15E7}"/>
    <dataValidation errorStyle="warning" imeMode="halfAlpha" allowBlank="1" showInputMessage="1" showErrorMessage="1" sqref="Q118:R118" xr:uid="{16A60ED6-98ED-4843-A021-936A9F6923BE}"/>
    <dataValidation errorStyle="warning" imeMode="halfAlpha" allowBlank="1" showInputMessage="1" showErrorMessage="1" sqref="I120:M120" xr:uid="{EB358B3B-C1E6-4BB7-89A0-14CA485AA844}"/>
    <dataValidation errorStyle="warning" imeMode="halfAlpha" allowBlank="1" showInputMessage="1" showErrorMessage="1" sqref="I122:Y122" xr:uid="{1BB4B301-3930-416C-AB20-45C7D7E88948}"/>
    <dataValidation type="list" imeMode="halfAlpha" allowBlank="1" showInputMessage="1" showErrorMessage="1" error="リストから選択してください" sqref="I149:M149" xr:uid="{1D11C0BD-E014-4DE4-A556-FED553B832A6}">
      <formula1>"しない,する"</formula1>
    </dataValidation>
    <dataValidation type="whole" imeMode="halfAlpha" allowBlank="1" showInputMessage="1" showErrorMessage="1" error="7桁の数字を入力してください" sqref="I151:M151" xr:uid="{DB8540F1-4238-4D34-BC57-8B47E6ADF9FA}">
      <formula1>0</formula1>
      <formula2>9999999</formula2>
    </dataValidation>
    <dataValidation errorStyle="warning" imeMode="hiragana" allowBlank="1" showInputMessage="1" showErrorMessage="1" sqref="I153:Y153" xr:uid="{96114EE1-B724-4713-9504-2CCA40CB8588}"/>
    <dataValidation errorStyle="warning" imeMode="fullKatakana" allowBlank="1" showInputMessage="1" showErrorMessage="1" sqref="I155:Y155" xr:uid="{0105D37F-990B-47D7-B892-67A67AB8A866}"/>
    <dataValidation errorStyle="warning" imeMode="hiragana" allowBlank="1" showInputMessage="1" showErrorMessage="1" sqref="I157:Y157" xr:uid="{C1E0B3A8-F7FA-4CA6-A416-A6D08765A702}"/>
    <dataValidation errorStyle="warning" imeMode="halfAlpha" allowBlank="1" showInputMessage="1" showErrorMessage="1" sqref="I159:M159" xr:uid="{BE958B8D-40C7-4D16-847B-B33123D8F7BB}"/>
    <dataValidation errorStyle="warning" imeMode="halfAlpha" allowBlank="1" showInputMessage="1" showErrorMessage="1" sqref="I161:M161" xr:uid="{53CEEEC9-2541-45D1-ACB8-2835A15EA0E7}"/>
    <dataValidation type="date" imeMode="halfAlpha" allowBlank="1" showInputMessage="1" showErrorMessage="1" error="有効な日付を入力してください" sqref="I169:M169" xr:uid="{F90A7A2E-2806-450A-AB35-0BE90D9BB915}">
      <formula1>92</formula1>
      <formula2>73415</formula2>
    </dataValidation>
    <dataValidation errorStyle="warning" imeMode="hiragana" allowBlank="1" showInputMessage="1" showErrorMessage="1" sqref="I171:M171" xr:uid="{B239F0C8-85FD-4E7A-841D-B75A3B1BC8D7}"/>
    <dataValidation type="list" imeMode="halfAlpha" allowBlank="1" showInputMessage="1" showErrorMessage="1" error="リストから選択してください" sqref="K176" xr:uid="{4FEED26E-7820-49B9-AF48-EE9BD739DA40}">
      <formula1>"○,　"</formula1>
    </dataValidation>
    <dataValidation type="list" imeMode="halfAlpha" allowBlank="1" showInputMessage="1" showErrorMessage="1" error="リストから選択してください" sqref="K177" xr:uid="{668D9E67-1DF3-4062-AA44-DFEE863105FF}">
      <formula1>"○,　"</formula1>
    </dataValidation>
    <dataValidation errorStyle="warning" imeMode="hiragana" allowBlank="1" showInputMessage="1" showErrorMessage="1" sqref="L177:O177" xr:uid="{3AFB2637-0650-437A-A60A-60BC333680B6}"/>
    <dataValidation type="list" imeMode="halfAlpha" allowBlank="1" showInputMessage="1" showErrorMessage="1" error="リストから選択してください" sqref="K178" xr:uid="{9C4D4EB4-1EF3-47F3-9502-AF4387226C5A}">
      <formula1>"○,　"</formula1>
    </dataValidation>
    <dataValidation errorStyle="warning" imeMode="hiragana" allowBlank="1" showInputMessage="1" showErrorMessage="1" sqref="L178:O178" xr:uid="{FA4786F0-46BB-4A38-96C0-6A03F7BB078E}"/>
    <dataValidation type="list" imeMode="halfAlpha" allowBlank="1" showInputMessage="1" showErrorMessage="1" error="リストから選択してください" sqref="K179:K180" xr:uid="{4DA8C7C7-5FB4-4C25-8AA6-0A014994517D}">
      <formula1>"○,　"</formula1>
    </dataValidation>
    <dataValidation errorStyle="warning" imeMode="hiragana" allowBlank="1" showInputMessage="1" showErrorMessage="1" sqref="L179:O179" xr:uid="{2F7003F3-6A68-45CB-81E7-8AFBB4FB7DB5}"/>
    <dataValidation type="whole" imeMode="halfAlpha" allowBlank="1" showInputMessage="1" showErrorMessage="1" error="有効な数字を入力してください" sqref="P179:Q179" xr:uid="{B221311E-5DD6-4894-80F7-6F99C894FDF2}">
      <formula1>0</formula1>
      <formula2>100</formula2>
    </dataValidation>
    <dataValidation errorStyle="warning" imeMode="hiragana" allowBlank="1" showInputMessage="1" showErrorMessage="1" sqref="L180:O180" xr:uid="{0D46755B-0B98-4808-87A5-C4652B416AE8}"/>
    <dataValidation type="whole" imeMode="halfAlpha" allowBlank="1" showInputMessage="1" showErrorMessage="1" error="有効な数字を入力してください" sqref="P180:Q180" xr:uid="{8BB8DEEB-633B-4442-8EC4-7F5A09F31A6B}">
      <formula1>0</formula1>
      <formula2>100</formula2>
    </dataValidation>
    <dataValidation type="whole" imeMode="halfAlpha" allowBlank="1" showInputMessage="1" showErrorMessage="1" error="有効な数字を入力してください" sqref="I182:M182" xr:uid="{239E939F-86BD-43F3-9DE8-3853E78C7BE6}">
      <formula1>0</formula1>
      <formula2>9999999999</formula2>
    </dataValidation>
    <dataValidation type="whole" imeMode="halfAlpha" allowBlank="1" showInputMessage="1" showErrorMessage="1" error="有効な数字を入力してください" sqref="I184:M184" xr:uid="{D91555CB-322C-4420-9C0F-50F54E138A9A}">
      <formula1>0</formula1>
      <formula2>9999999999</formula2>
    </dataValidation>
    <dataValidation type="list" imeMode="halfAlpha" allowBlank="1" showInputMessage="1" showErrorMessage="1" error="リストから選択してください" sqref="I192:M192" xr:uid="{5F9740AC-8560-4C45-9286-67A0203C642B}">
      <formula1>許可コード</formula1>
    </dataValidation>
    <dataValidation errorStyle="warning" imeMode="halfAlpha" allowBlank="1" showInputMessage="1" showErrorMessage="1" sqref="P192:Q192" xr:uid="{9A37A653-8041-4CFB-B74A-8F20659E0D46}"/>
    <dataValidation type="list" imeMode="halfAlpha" allowBlank="1" showInputMessage="1" showErrorMessage="1" error="リストから選択してください" sqref="L196:M196" xr:uid="{751B7BCD-0547-488E-B745-C2CD1E8A873B}">
      <formula1>"○,　"</formula1>
    </dataValidation>
    <dataValidation type="list" imeMode="halfAlpha" allowBlank="1" showInputMessage="1" showErrorMessage="1" error="リストから選択してください" sqref="L197:M197" xr:uid="{C2F23839-83BB-4687-A345-3DC6A84BFBE6}">
      <formula1>"○,　"</formula1>
    </dataValidation>
    <dataValidation type="list" imeMode="halfAlpha" allowBlank="1" showInputMessage="1" showErrorMessage="1" error="リストから選択してください" sqref="L198:M198" xr:uid="{FCF58E7A-36EF-477F-A64C-05B8592AC515}">
      <formula1>"○,　"</formula1>
    </dataValidation>
    <dataValidation type="list" imeMode="halfAlpha" allowBlank="1" showInputMessage="1" showErrorMessage="1" error="リストから選択してください" sqref="L199:M199" xr:uid="{B4EF5C6D-B8C6-4E1E-970C-9A727416A223}">
      <formula1>"○,　"</formula1>
    </dataValidation>
    <dataValidation type="list" imeMode="halfAlpha" allowBlank="1" showInputMessage="1" showErrorMessage="1" error="リストから選択してください" sqref="L200:M200" xr:uid="{F080D94E-D413-408B-8993-45B7FE88EFEE}">
      <formula1>"○,　"</formula1>
    </dataValidation>
    <dataValidation type="list" imeMode="halfAlpha" allowBlank="1" showInputMessage="1" showErrorMessage="1" error="リストから選択してください" sqref="L201:M201" xr:uid="{AEEDB74F-ABF3-4E9E-AE02-255ACFE6A212}">
      <formula1>"○,　"</formula1>
    </dataValidation>
    <dataValidation type="list" imeMode="halfAlpha" allowBlank="1" showInputMessage="1" showErrorMessage="1" error="リストから選択してください" sqref="L202:M202" xr:uid="{BFBF17F0-F2F3-4B3B-AE4B-726F8C561EC8}">
      <formula1>"○,　"</formula1>
    </dataValidation>
    <dataValidation type="list" imeMode="halfAlpha" allowBlank="1" showInputMessage="1" showErrorMessage="1" error="リストから選択してください" sqref="L203:M203" xr:uid="{174996FD-9D68-47D0-8100-4C1ABEE85B15}">
      <formula1>"○,　"</formula1>
    </dataValidation>
    <dataValidation type="list" imeMode="halfAlpha" allowBlank="1" showInputMessage="1" showErrorMessage="1" error="リストから選択してください" sqref="L204:M204" xr:uid="{0F78B91C-732F-47A1-924B-A4D2E889AF84}">
      <formula1>"○,　"</formula1>
    </dataValidation>
    <dataValidation type="list" imeMode="halfAlpha" allowBlank="1" showInputMessage="1" showErrorMessage="1" error="リストから選択してください" sqref="L205:M205" xr:uid="{7654B8C7-EB27-412D-89E3-90E1A61F3AC8}">
      <formula1>"○,　"</formula1>
    </dataValidation>
    <dataValidation type="list" imeMode="halfAlpha" allowBlank="1" showInputMessage="1" showErrorMessage="1" error="リストから選択してください" sqref="L206:M206" xr:uid="{99B8BC24-A0BF-4819-9270-BBBFF665D433}">
      <formula1>"○,　"</formula1>
    </dataValidation>
    <dataValidation type="list" imeMode="halfAlpha" allowBlank="1" showInputMessage="1" showErrorMessage="1" error="リストから選択してください" sqref="L207:M207" xr:uid="{0FA38452-B092-4466-B451-4A3D3CB27B2A}">
      <formula1>"○,　"</formula1>
    </dataValidation>
    <dataValidation type="list" imeMode="halfAlpha" allowBlank="1" showInputMessage="1" showErrorMessage="1" error="リストから選択してください" sqref="L208:M208" xr:uid="{494BE8DC-4E83-45BE-B22D-8514E9E76509}">
      <formula1>"○,　"</formula1>
    </dataValidation>
    <dataValidation type="list" imeMode="halfAlpha" allowBlank="1" showInputMessage="1" showErrorMessage="1" error="リストから選択してください" sqref="L209:M209" xr:uid="{751B7B74-E775-4FFA-A20A-3A6CD20F9AF7}">
      <formula1>"○,　"</formula1>
    </dataValidation>
    <dataValidation type="list" imeMode="halfAlpha" allowBlank="1" showInputMessage="1" showErrorMessage="1" error="リストから選択してください" sqref="L210:M210" xr:uid="{30178E3B-692F-44EF-9ADE-3C282C7D58FA}">
      <formula1>"○,　"</formula1>
    </dataValidation>
    <dataValidation type="list" imeMode="halfAlpha" allowBlank="1" showInputMessage="1" showErrorMessage="1" error="リストから選択してください" sqref="L211:M211" xr:uid="{AAD7163B-D8A1-43D8-8369-5AD53464109B}">
      <formula1>"○,　"</formula1>
    </dataValidation>
    <dataValidation type="list" imeMode="halfAlpha" allowBlank="1" showInputMessage="1" showErrorMessage="1" error="リストから選択してください" sqref="L212:M212" xr:uid="{5EC8079C-5085-49CB-910E-1137398DC9DB}">
      <formula1>"○,　"</formula1>
    </dataValidation>
    <dataValidation type="list" imeMode="halfAlpha" allowBlank="1" showInputMessage="1" showErrorMessage="1" error="リストから選択してください" sqref="L213:M213" xr:uid="{A12C5CB4-1FF5-4D72-964B-3E2539A369AE}">
      <formula1>"○,　"</formula1>
    </dataValidation>
    <dataValidation type="list" imeMode="halfAlpha" allowBlank="1" showInputMessage="1" showErrorMessage="1" error="リストから選択してください" sqref="L214:M214" xr:uid="{FA8593E6-9549-446A-A682-2FC9A3FDFA9B}">
      <formula1>"○,　"</formula1>
    </dataValidation>
    <dataValidation type="list" imeMode="halfAlpha" allowBlank="1" showInputMessage="1" showErrorMessage="1" error="リストから選択してください" sqref="L215:M215" xr:uid="{5B4178FA-D41C-4C08-9C26-2720A9AA5E5A}">
      <formula1>"○,　"</formula1>
    </dataValidation>
    <dataValidation type="list" imeMode="halfAlpha" allowBlank="1" showInputMessage="1" showErrorMessage="1" error="リストから選択してください" sqref="L216:M216" xr:uid="{35026968-6B3A-4FDF-8937-E9462F514D20}">
      <formula1>"○,　"</formula1>
    </dataValidation>
    <dataValidation type="list" imeMode="halfAlpha" allowBlank="1" showInputMessage="1" showErrorMessage="1" error="リストから選択してください" sqref="L217:M217" xr:uid="{50DE42E5-EFF6-4BCD-95A4-A9B2EDC54DC7}">
      <formula1>"○,　"</formula1>
    </dataValidation>
    <dataValidation type="list" imeMode="halfAlpha" allowBlank="1" showInputMessage="1" showErrorMessage="1" error="リストから選択してください" sqref="L218:M218" xr:uid="{BA187A43-21AD-4253-AAAA-CA4BA088C165}">
      <formula1>"○,　"</formula1>
    </dataValidation>
    <dataValidation type="list" imeMode="halfAlpha" allowBlank="1" showInputMessage="1" showErrorMessage="1" error="リストから選択してください" sqref="L219:M219" xr:uid="{BCC48BAE-ADC3-4086-8EE8-1C4732C88449}">
      <formula1>"○,　"</formula1>
    </dataValidation>
    <dataValidation type="list" imeMode="halfAlpha" allowBlank="1" showInputMessage="1" showErrorMessage="1" error="リストから選択してください" sqref="L220:M220" xr:uid="{F8837E06-4F83-41FB-9C1A-A6C043EDB766}">
      <formula1>"○,　"</formula1>
    </dataValidation>
    <dataValidation type="list" imeMode="halfAlpha" allowBlank="1" showInputMessage="1" showErrorMessage="1" error="リストから選択してください" sqref="L221:M221" xr:uid="{2CF3A865-97FF-4032-B61C-11F66C54E802}">
      <formula1>"○,　"</formula1>
    </dataValidation>
    <dataValidation type="list" imeMode="halfAlpha" allowBlank="1" showInputMessage="1" showErrorMessage="1" error="リストから選択してください" sqref="L222:M222" xr:uid="{01050670-B265-46D8-A13B-AF501DA73337}">
      <formula1>"○,　"</formula1>
    </dataValidation>
    <dataValidation type="list" imeMode="halfAlpha" allowBlank="1" showInputMessage="1" showErrorMessage="1" error="リストから選択してください" sqref="L223:M223" xr:uid="{37A02A68-7970-49CC-A397-7D0FFEA89595}">
      <formula1>"○,　"</formula1>
    </dataValidation>
    <dataValidation type="list" imeMode="halfAlpha" allowBlank="1" showInputMessage="1" showErrorMessage="1" error="リストから選択してください" sqref="L224:M224" xr:uid="{AD0E7839-A6D7-436D-B0C0-2F7ED78F8DB0}">
      <formula1>"○,　"</formula1>
    </dataValidation>
  </dataValidations>
  <pageMargins left="0.19685039370078741" right="0.19685039370078741" top="0.39370078740157483" bottom="0.19685039370078741" header="0.19685039370078741" footer="0.19685039370078741"/>
  <headerFooter>
    <oddHeader>&amp;R&amp;8&amp;P/&amp;N</oddHeader>
  </headerFooter>
  <ignoredErrors>
    <ignoredError sqref="D196:D2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6FE4-7242-4458-ACB9-94DBB522DC88}">
  <sheetPr codeName="Sheet1">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7" style="219" hidden="1" customWidth="1"/>
    <col min="2" max="3" width="3.75" style="224" customWidth="1"/>
    <col min="4" max="4" width="16.75" style="224" customWidth="1"/>
    <col min="5" max="6" width="22.625" style="224" customWidth="1"/>
    <col min="7" max="7" width="6" style="224" customWidth="1"/>
    <col min="8" max="8" width="19.75" style="224" customWidth="1"/>
    <col min="9" max="9" width="14.875" style="224" customWidth="1"/>
    <col min="10" max="10" width="38.375" style="224" hidden="1" customWidth="1"/>
    <col min="11" max="11" width="38.375" style="224" customWidth="1"/>
    <col min="12" max="12" width="2.375" style="224"/>
    <col min="13" max="13" width="7.125" style="224" hidden="1" customWidth="1"/>
    <col min="14" max="16384" width="2.375" style="224"/>
  </cols>
  <sheetData>
    <row r="1" spans="1:13" s="220" customFormat="1" ht="30" customHeight="1" x14ac:dyDescent="0.15">
      <c r="A1" s="242" t="s">
        <v>197</v>
      </c>
      <c r="C1" s="221" t="s">
        <v>179</v>
      </c>
      <c r="D1" s="221"/>
      <c r="E1" s="221"/>
      <c r="F1" s="221"/>
      <c r="G1" s="221"/>
      <c r="H1" s="221"/>
      <c r="I1" s="221"/>
      <c r="J1" s="221"/>
      <c r="K1" s="243" t="s">
        <v>206</v>
      </c>
      <c r="L1" s="222"/>
    </row>
    <row r="2" spans="1:13" s="220" customFormat="1" ht="15" hidden="1" customHeight="1" x14ac:dyDescent="0.15">
      <c r="A2" s="242" t="s">
        <v>205</v>
      </c>
      <c r="C2" s="223"/>
      <c r="D2" s="223"/>
      <c r="E2" s="223"/>
      <c r="F2" s="223"/>
      <c r="G2" s="223"/>
      <c r="H2" s="223"/>
      <c r="I2" s="223"/>
      <c r="J2" s="223"/>
      <c r="K2" s="222"/>
      <c r="L2" s="222"/>
    </row>
    <row r="3" spans="1:13" ht="15" customHeight="1" x14ac:dyDescent="0.15">
      <c r="A3" s="242" t="s">
        <v>207</v>
      </c>
      <c r="C3" s="225" t="s">
        <v>200</v>
      </c>
      <c r="D3" s="225"/>
      <c r="E3" s="225"/>
      <c r="F3" s="225"/>
      <c r="G3" s="225"/>
      <c r="H3" s="225"/>
      <c r="I3" s="225"/>
      <c r="J3" s="225"/>
      <c r="K3" s="225"/>
    </row>
    <row r="4" spans="1:13" ht="52.5" customHeight="1" x14ac:dyDescent="0.15">
      <c r="C4" s="108" t="s">
        <v>201</v>
      </c>
      <c r="D4" s="108"/>
      <c r="E4" s="108"/>
      <c r="F4" s="108"/>
      <c r="G4" s="108"/>
      <c r="H4" s="108"/>
      <c r="I4" s="108"/>
      <c r="J4" s="108"/>
      <c r="K4" s="108"/>
    </row>
    <row r="5" spans="1:13" ht="15" hidden="1" customHeight="1" x14ac:dyDescent="0.15">
      <c r="C5" s="226"/>
      <c r="D5" s="80"/>
      <c r="E5" s="80"/>
      <c r="F5" s="80"/>
      <c r="G5" s="80"/>
      <c r="H5" s="80"/>
      <c r="I5" s="80"/>
      <c r="J5" s="80"/>
      <c r="K5" s="80"/>
    </row>
    <row r="6" spans="1:13" ht="15" hidden="1" customHeight="1" x14ac:dyDescent="0.15">
      <c r="C6" s="226"/>
      <c r="D6" s="80"/>
      <c r="E6" s="80"/>
      <c r="F6" s="80"/>
      <c r="G6" s="80"/>
      <c r="H6" s="80"/>
      <c r="I6" s="80"/>
      <c r="J6" s="80"/>
      <c r="K6" s="80"/>
    </row>
    <row r="7" spans="1:13" ht="15" hidden="1" customHeight="1" x14ac:dyDescent="0.15">
      <c r="C7" s="226"/>
      <c r="D7" s="80"/>
      <c r="E7" s="80"/>
      <c r="F7" s="80"/>
      <c r="G7" s="80"/>
      <c r="H7" s="80"/>
      <c r="I7" s="80"/>
      <c r="J7" s="80"/>
      <c r="K7" s="80"/>
    </row>
    <row r="8" spans="1:13" s="227" customFormat="1" ht="30.75" customHeight="1" x14ac:dyDescent="0.15">
      <c r="A8" s="219"/>
      <c r="C8" s="228"/>
      <c r="D8" s="229" t="s">
        <v>180</v>
      </c>
      <c r="E8" s="229" t="s">
        <v>181</v>
      </c>
      <c r="F8" s="229" t="s">
        <v>182</v>
      </c>
      <c r="G8" s="230" t="s">
        <v>183</v>
      </c>
      <c r="H8" s="230" t="str">
        <f>"生年月日
" &amp; 日付例_s</f>
        <v>生年月日
例)2024/4/1</v>
      </c>
      <c r="I8" s="231" t="s">
        <v>184</v>
      </c>
      <c r="J8" s="231" t="s">
        <v>185</v>
      </c>
      <c r="K8" s="232" t="s">
        <v>186</v>
      </c>
      <c r="M8" s="227">
        <f>COUNTIF(M9:M58,"&gt;0")</f>
        <v>0</v>
      </c>
    </row>
    <row r="9" spans="1:13" s="227" customFormat="1" ht="18" customHeight="1" x14ac:dyDescent="0.15">
      <c r="A9" s="219">
        <f t="shared" ref="A9:A40" si="0">IFERROR(IF(AND(OR($C9=1,AND($C9&gt;1,$M9&gt;0)), OR(TRIM($D9)="",TRIM($E9)="",TRIM($F9)="",TRIM($G9)="",TRIM($H9)="")),1001,0),3)</f>
        <v>1001</v>
      </c>
      <c r="C9" s="233">
        <v>1</v>
      </c>
      <c r="D9" s="6"/>
      <c r="E9" s="9"/>
      <c r="F9" s="6"/>
      <c r="G9" s="10"/>
      <c r="H9" s="11"/>
      <c r="I9" s="10"/>
      <c r="J9" s="14"/>
      <c r="K9" s="6"/>
      <c r="M9" s="227">
        <f>COUNTA($D9:$F9,$H9,$J9:$K9)+IF(TRIM($G9)="",0,1)+IF(TRIM($I9)="",0,1)</f>
        <v>0</v>
      </c>
    </row>
    <row r="10" spans="1:13" s="227" customFormat="1" ht="18" customHeight="1" x14ac:dyDescent="0.15">
      <c r="A10" s="219">
        <f t="shared" si="0"/>
        <v>0</v>
      </c>
      <c r="B10" s="234"/>
      <c r="C10" s="235">
        <v>2</v>
      </c>
      <c r="D10" s="7"/>
      <c r="E10" s="3"/>
      <c r="F10" s="7"/>
      <c r="G10" s="3"/>
      <c r="H10" s="12"/>
      <c r="I10" s="3"/>
      <c r="J10" s="15"/>
      <c r="K10" s="7"/>
      <c r="M10" s="227">
        <f t="shared" ref="M10:M58" si="1">COUNTA($D10:$F10,$H10,$J10:$K10)+IF(TRIM($G10)="",0,1)+IF(TRIM($I10)="",0,1)</f>
        <v>0</v>
      </c>
    </row>
    <row r="11" spans="1:13" s="227" customFormat="1" ht="18" customHeight="1" x14ac:dyDescent="0.15">
      <c r="A11" s="219">
        <f t="shared" si="0"/>
        <v>0</v>
      </c>
      <c r="B11" s="234"/>
      <c r="C11" s="235">
        <v>3</v>
      </c>
      <c r="D11" s="7"/>
      <c r="E11" s="3"/>
      <c r="F11" s="7"/>
      <c r="G11" s="3"/>
      <c r="H11" s="12"/>
      <c r="I11" s="3"/>
      <c r="J11" s="15"/>
      <c r="K11" s="7"/>
      <c r="M11" s="227">
        <f t="shared" si="1"/>
        <v>0</v>
      </c>
    </row>
    <row r="12" spans="1:13" s="227" customFormat="1" ht="18" customHeight="1" x14ac:dyDescent="0.15">
      <c r="A12" s="219">
        <f t="shared" si="0"/>
        <v>0</v>
      </c>
      <c r="B12" s="234"/>
      <c r="C12" s="235">
        <v>4</v>
      </c>
      <c r="D12" s="7"/>
      <c r="E12" s="3"/>
      <c r="F12" s="7"/>
      <c r="G12" s="3"/>
      <c r="H12" s="12"/>
      <c r="I12" s="3"/>
      <c r="J12" s="15"/>
      <c r="K12" s="7"/>
      <c r="M12" s="227">
        <f t="shared" si="1"/>
        <v>0</v>
      </c>
    </row>
    <row r="13" spans="1:13" s="227" customFormat="1" ht="18" customHeight="1" x14ac:dyDescent="0.15">
      <c r="A13" s="219">
        <f t="shared" si="0"/>
        <v>0</v>
      </c>
      <c r="B13" s="234"/>
      <c r="C13" s="235">
        <v>5</v>
      </c>
      <c r="D13" s="7"/>
      <c r="E13" s="3"/>
      <c r="F13" s="7"/>
      <c r="G13" s="3"/>
      <c r="H13" s="12"/>
      <c r="I13" s="3"/>
      <c r="J13" s="15"/>
      <c r="K13" s="7"/>
      <c r="M13" s="227">
        <f t="shared" si="1"/>
        <v>0</v>
      </c>
    </row>
    <row r="14" spans="1:13" s="227" customFormat="1" ht="18" customHeight="1" x14ac:dyDescent="0.15">
      <c r="A14" s="219">
        <f t="shared" si="0"/>
        <v>0</v>
      </c>
      <c r="B14" s="234"/>
      <c r="C14" s="235">
        <v>6</v>
      </c>
      <c r="D14" s="7"/>
      <c r="E14" s="3"/>
      <c r="F14" s="7"/>
      <c r="G14" s="3"/>
      <c r="H14" s="12"/>
      <c r="I14" s="3"/>
      <c r="J14" s="15"/>
      <c r="K14" s="7"/>
      <c r="M14" s="227">
        <f t="shared" si="1"/>
        <v>0</v>
      </c>
    </row>
    <row r="15" spans="1:13" s="227" customFormat="1" ht="18" customHeight="1" x14ac:dyDescent="0.15">
      <c r="A15" s="219">
        <f t="shared" si="0"/>
        <v>0</v>
      </c>
      <c r="B15" s="234"/>
      <c r="C15" s="235">
        <v>7</v>
      </c>
      <c r="D15" s="7"/>
      <c r="E15" s="3"/>
      <c r="F15" s="7"/>
      <c r="G15" s="3"/>
      <c r="H15" s="12"/>
      <c r="I15" s="3"/>
      <c r="J15" s="15"/>
      <c r="K15" s="7"/>
      <c r="M15" s="227">
        <f t="shared" si="1"/>
        <v>0</v>
      </c>
    </row>
    <row r="16" spans="1:13" s="227" customFormat="1" ht="18" customHeight="1" x14ac:dyDescent="0.15">
      <c r="A16" s="219">
        <f t="shared" si="0"/>
        <v>0</v>
      </c>
      <c r="B16" s="234"/>
      <c r="C16" s="235">
        <v>8</v>
      </c>
      <c r="D16" s="7"/>
      <c r="E16" s="3"/>
      <c r="F16" s="7"/>
      <c r="G16" s="3"/>
      <c r="H16" s="12"/>
      <c r="I16" s="3"/>
      <c r="J16" s="15"/>
      <c r="K16" s="7"/>
      <c r="M16" s="227">
        <f t="shared" si="1"/>
        <v>0</v>
      </c>
    </row>
    <row r="17" spans="1:13" s="227" customFormat="1" ht="18" customHeight="1" x14ac:dyDescent="0.15">
      <c r="A17" s="219">
        <f t="shared" si="0"/>
        <v>0</v>
      </c>
      <c r="B17" s="234"/>
      <c r="C17" s="235">
        <v>9</v>
      </c>
      <c r="D17" s="7"/>
      <c r="E17" s="3"/>
      <c r="F17" s="7"/>
      <c r="G17" s="3"/>
      <c r="H17" s="12"/>
      <c r="I17" s="3"/>
      <c r="J17" s="15"/>
      <c r="K17" s="7"/>
      <c r="M17" s="227">
        <f t="shared" si="1"/>
        <v>0</v>
      </c>
    </row>
    <row r="18" spans="1:13" s="227" customFormat="1" ht="18" customHeight="1" x14ac:dyDescent="0.15">
      <c r="A18" s="219">
        <f t="shared" si="0"/>
        <v>0</v>
      </c>
      <c r="B18" s="234"/>
      <c r="C18" s="235">
        <v>10</v>
      </c>
      <c r="D18" s="7"/>
      <c r="E18" s="3"/>
      <c r="F18" s="7"/>
      <c r="G18" s="3"/>
      <c r="H18" s="12"/>
      <c r="I18" s="3"/>
      <c r="J18" s="15"/>
      <c r="K18" s="7"/>
      <c r="M18" s="227">
        <f t="shared" si="1"/>
        <v>0</v>
      </c>
    </row>
    <row r="19" spans="1:13" s="227" customFormat="1" ht="18" customHeight="1" x14ac:dyDescent="0.15">
      <c r="A19" s="219">
        <f t="shared" si="0"/>
        <v>0</v>
      </c>
      <c r="B19" s="234"/>
      <c r="C19" s="235">
        <v>11</v>
      </c>
      <c r="D19" s="7"/>
      <c r="E19" s="3"/>
      <c r="F19" s="7"/>
      <c r="G19" s="3"/>
      <c r="H19" s="12"/>
      <c r="I19" s="3"/>
      <c r="J19" s="15"/>
      <c r="K19" s="7"/>
      <c r="M19" s="227">
        <f t="shared" si="1"/>
        <v>0</v>
      </c>
    </row>
    <row r="20" spans="1:13" s="227" customFormat="1" ht="18" customHeight="1" x14ac:dyDescent="0.15">
      <c r="A20" s="219">
        <f t="shared" si="0"/>
        <v>0</v>
      </c>
      <c r="B20" s="234"/>
      <c r="C20" s="235">
        <v>12</v>
      </c>
      <c r="D20" s="7"/>
      <c r="E20" s="3"/>
      <c r="F20" s="7"/>
      <c r="G20" s="3"/>
      <c r="H20" s="12"/>
      <c r="I20" s="3"/>
      <c r="J20" s="15"/>
      <c r="K20" s="7"/>
      <c r="M20" s="227">
        <f t="shared" si="1"/>
        <v>0</v>
      </c>
    </row>
    <row r="21" spans="1:13" s="227" customFormat="1" ht="18" customHeight="1" x14ac:dyDescent="0.15">
      <c r="A21" s="219">
        <f t="shared" si="0"/>
        <v>0</v>
      </c>
      <c r="B21" s="234"/>
      <c r="C21" s="235">
        <v>13</v>
      </c>
      <c r="D21" s="7"/>
      <c r="E21" s="3"/>
      <c r="F21" s="7"/>
      <c r="G21" s="3"/>
      <c r="H21" s="12"/>
      <c r="I21" s="3"/>
      <c r="J21" s="15"/>
      <c r="K21" s="7"/>
      <c r="M21" s="227">
        <f t="shared" si="1"/>
        <v>0</v>
      </c>
    </row>
    <row r="22" spans="1:13" s="227" customFormat="1" ht="18" customHeight="1" x14ac:dyDescent="0.15">
      <c r="A22" s="219">
        <f t="shared" si="0"/>
        <v>0</v>
      </c>
      <c r="B22" s="234"/>
      <c r="C22" s="235">
        <v>14</v>
      </c>
      <c r="D22" s="7"/>
      <c r="E22" s="3"/>
      <c r="F22" s="7"/>
      <c r="G22" s="3"/>
      <c r="H22" s="12"/>
      <c r="I22" s="3"/>
      <c r="J22" s="15"/>
      <c r="K22" s="7"/>
      <c r="M22" s="227">
        <f t="shared" si="1"/>
        <v>0</v>
      </c>
    </row>
    <row r="23" spans="1:13" s="227" customFormat="1" ht="18" customHeight="1" x14ac:dyDescent="0.15">
      <c r="A23" s="219">
        <f t="shared" si="0"/>
        <v>0</v>
      </c>
      <c r="B23" s="234"/>
      <c r="C23" s="235">
        <v>15</v>
      </c>
      <c r="D23" s="7"/>
      <c r="E23" s="3"/>
      <c r="F23" s="7"/>
      <c r="G23" s="3"/>
      <c r="H23" s="12"/>
      <c r="I23" s="3"/>
      <c r="J23" s="15"/>
      <c r="K23" s="7"/>
      <c r="M23" s="227">
        <f t="shared" si="1"/>
        <v>0</v>
      </c>
    </row>
    <row r="24" spans="1:13" s="227" customFormat="1" ht="18" customHeight="1" x14ac:dyDescent="0.15">
      <c r="A24" s="219">
        <f t="shared" si="0"/>
        <v>0</v>
      </c>
      <c r="B24" s="234"/>
      <c r="C24" s="235">
        <v>16</v>
      </c>
      <c r="D24" s="7"/>
      <c r="E24" s="3"/>
      <c r="F24" s="7"/>
      <c r="G24" s="3"/>
      <c r="H24" s="12"/>
      <c r="I24" s="3"/>
      <c r="J24" s="15"/>
      <c r="K24" s="7"/>
      <c r="M24" s="227">
        <f t="shared" si="1"/>
        <v>0</v>
      </c>
    </row>
    <row r="25" spans="1:13" s="227" customFormat="1" ht="18" customHeight="1" x14ac:dyDescent="0.15">
      <c r="A25" s="219">
        <f t="shared" si="0"/>
        <v>0</v>
      </c>
      <c r="B25" s="234"/>
      <c r="C25" s="235">
        <v>17</v>
      </c>
      <c r="D25" s="7"/>
      <c r="E25" s="3"/>
      <c r="F25" s="7"/>
      <c r="G25" s="3"/>
      <c r="H25" s="12"/>
      <c r="I25" s="3"/>
      <c r="J25" s="15"/>
      <c r="K25" s="7"/>
      <c r="M25" s="227">
        <f t="shared" si="1"/>
        <v>0</v>
      </c>
    </row>
    <row r="26" spans="1:13" s="227" customFormat="1" ht="18" customHeight="1" x14ac:dyDescent="0.15">
      <c r="A26" s="219">
        <f t="shared" si="0"/>
        <v>0</v>
      </c>
      <c r="B26" s="234"/>
      <c r="C26" s="235">
        <v>18</v>
      </c>
      <c r="D26" s="7"/>
      <c r="E26" s="3"/>
      <c r="F26" s="7"/>
      <c r="G26" s="3"/>
      <c r="H26" s="12"/>
      <c r="I26" s="3"/>
      <c r="J26" s="15"/>
      <c r="K26" s="7"/>
      <c r="M26" s="227">
        <f t="shared" si="1"/>
        <v>0</v>
      </c>
    </row>
    <row r="27" spans="1:13" s="227" customFormat="1" ht="18" customHeight="1" x14ac:dyDescent="0.15">
      <c r="A27" s="219">
        <f t="shared" si="0"/>
        <v>0</v>
      </c>
      <c r="B27" s="234"/>
      <c r="C27" s="235">
        <v>19</v>
      </c>
      <c r="D27" s="7"/>
      <c r="E27" s="3"/>
      <c r="F27" s="7"/>
      <c r="G27" s="3"/>
      <c r="H27" s="12"/>
      <c r="I27" s="3"/>
      <c r="J27" s="15"/>
      <c r="K27" s="7"/>
      <c r="M27" s="227">
        <f t="shared" si="1"/>
        <v>0</v>
      </c>
    </row>
    <row r="28" spans="1:13" s="227" customFormat="1" ht="18" customHeight="1" x14ac:dyDescent="0.15">
      <c r="A28" s="219">
        <f t="shared" si="0"/>
        <v>0</v>
      </c>
      <c r="B28" s="234"/>
      <c r="C28" s="235">
        <v>20</v>
      </c>
      <c r="D28" s="7"/>
      <c r="E28" s="3"/>
      <c r="F28" s="7"/>
      <c r="G28" s="3"/>
      <c r="H28" s="12"/>
      <c r="I28" s="3"/>
      <c r="J28" s="15"/>
      <c r="K28" s="7"/>
      <c r="M28" s="227">
        <f t="shared" si="1"/>
        <v>0</v>
      </c>
    </row>
    <row r="29" spans="1:13" s="227" customFormat="1" ht="18" customHeight="1" x14ac:dyDescent="0.15">
      <c r="A29" s="219">
        <f t="shared" si="0"/>
        <v>0</v>
      </c>
      <c r="B29" s="234"/>
      <c r="C29" s="235">
        <v>21</v>
      </c>
      <c r="D29" s="7"/>
      <c r="E29" s="3"/>
      <c r="F29" s="7"/>
      <c r="G29" s="3"/>
      <c r="H29" s="12"/>
      <c r="I29" s="3"/>
      <c r="J29" s="15"/>
      <c r="K29" s="7"/>
      <c r="M29" s="227">
        <f t="shared" si="1"/>
        <v>0</v>
      </c>
    </row>
    <row r="30" spans="1:13" s="227" customFormat="1" ht="18" customHeight="1" x14ac:dyDescent="0.15">
      <c r="A30" s="219">
        <f t="shared" si="0"/>
        <v>0</v>
      </c>
      <c r="B30" s="234"/>
      <c r="C30" s="235">
        <v>22</v>
      </c>
      <c r="D30" s="7"/>
      <c r="E30" s="3"/>
      <c r="F30" s="7"/>
      <c r="G30" s="3"/>
      <c r="H30" s="12"/>
      <c r="I30" s="3"/>
      <c r="J30" s="15"/>
      <c r="K30" s="7"/>
      <c r="M30" s="227">
        <f t="shared" si="1"/>
        <v>0</v>
      </c>
    </row>
    <row r="31" spans="1:13" s="227" customFormat="1" ht="18" customHeight="1" x14ac:dyDescent="0.15">
      <c r="A31" s="219">
        <f t="shared" si="0"/>
        <v>0</v>
      </c>
      <c r="B31" s="234"/>
      <c r="C31" s="235">
        <v>23</v>
      </c>
      <c r="D31" s="7"/>
      <c r="E31" s="3"/>
      <c r="F31" s="7"/>
      <c r="G31" s="3"/>
      <c r="H31" s="12"/>
      <c r="I31" s="3"/>
      <c r="J31" s="15"/>
      <c r="K31" s="7"/>
      <c r="M31" s="227">
        <f t="shared" si="1"/>
        <v>0</v>
      </c>
    </row>
    <row r="32" spans="1:13" s="227" customFormat="1" ht="18" customHeight="1" x14ac:dyDescent="0.15">
      <c r="A32" s="219">
        <f t="shared" si="0"/>
        <v>0</v>
      </c>
      <c r="B32" s="234"/>
      <c r="C32" s="235">
        <v>24</v>
      </c>
      <c r="D32" s="7"/>
      <c r="E32" s="3"/>
      <c r="F32" s="7"/>
      <c r="G32" s="3"/>
      <c r="H32" s="12"/>
      <c r="I32" s="3"/>
      <c r="J32" s="15"/>
      <c r="K32" s="7"/>
      <c r="M32" s="227">
        <f t="shared" si="1"/>
        <v>0</v>
      </c>
    </row>
    <row r="33" spans="1:13" s="227" customFormat="1" ht="18" customHeight="1" x14ac:dyDescent="0.15">
      <c r="A33" s="219">
        <f t="shared" si="0"/>
        <v>0</v>
      </c>
      <c r="B33" s="234"/>
      <c r="C33" s="235">
        <v>25</v>
      </c>
      <c r="D33" s="7"/>
      <c r="E33" s="3"/>
      <c r="F33" s="7"/>
      <c r="G33" s="3"/>
      <c r="H33" s="12"/>
      <c r="I33" s="3"/>
      <c r="J33" s="15"/>
      <c r="K33" s="7"/>
      <c r="M33" s="227">
        <f t="shared" si="1"/>
        <v>0</v>
      </c>
    </row>
    <row r="34" spans="1:13" s="227" customFormat="1" ht="18" customHeight="1" x14ac:dyDescent="0.15">
      <c r="A34" s="219">
        <f t="shared" si="0"/>
        <v>0</v>
      </c>
      <c r="B34" s="234"/>
      <c r="C34" s="235">
        <v>26</v>
      </c>
      <c r="D34" s="7"/>
      <c r="E34" s="3"/>
      <c r="F34" s="7"/>
      <c r="G34" s="3"/>
      <c r="H34" s="12"/>
      <c r="I34" s="3"/>
      <c r="J34" s="15"/>
      <c r="K34" s="7"/>
      <c r="M34" s="227">
        <f t="shared" si="1"/>
        <v>0</v>
      </c>
    </row>
    <row r="35" spans="1:13" s="227" customFormat="1" ht="18" customHeight="1" x14ac:dyDescent="0.15">
      <c r="A35" s="219">
        <f t="shared" si="0"/>
        <v>0</v>
      </c>
      <c r="B35" s="234"/>
      <c r="C35" s="235">
        <v>27</v>
      </c>
      <c r="D35" s="7"/>
      <c r="E35" s="3"/>
      <c r="F35" s="7"/>
      <c r="G35" s="3"/>
      <c r="H35" s="12"/>
      <c r="I35" s="3"/>
      <c r="J35" s="15"/>
      <c r="K35" s="7"/>
      <c r="M35" s="227">
        <f t="shared" si="1"/>
        <v>0</v>
      </c>
    </row>
    <row r="36" spans="1:13" s="227" customFormat="1" ht="18" customHeight="1" x14ac:dyDescent="0.15">
      <c r="A36" s="219">
        <f t="shared" si="0"/>
        <v>0</v>
      </c>
      <c r="B36" s="234"/>
      <c r="C36" s="235">
        <v>28</v>
      </c>
      <c r="D36" s="7"/>
      <c r="E36" s="3"/>
      <c r="F36" s="7"/>
      <c r="G36" s="3"/>
      <c r="H36" s="12"/>
      <c r="I36" s="3"/>
      <c r="J36" s="15"/>
      <c r="K36" s="7"/>
      <c r="M36" s="227">
        <f t="shared" si="1"/>
        <v>0</v>
      </c>
    </row>
    <row r="37" spans="1:13" s="227" customFormat="1" ht="18" customHeight="1" x14ac:dyDescent="0.15">
      <c r="A37" s="219">
        <f t="shared" si="0"/>
        <v>0</v>
      </c>
      <c r="B37" s="234"/>
      <c r="C37" s="235">
        <v>29</v>
      </c>
      <c r="D37" s="7"/>
      <c r="E37" s="3"/>
      <c r="F37" s="7"/>
      <c r="G37" s="3"/>
      <c r="H37" s="12"/>
      <c r="I37" s="3"/>
      <c r="J37" s="15"/>
      <c r="K37" s="7"/>
      <c r="M37" s="227">
        <f t="shared" si="1"/>
        <v>0</v>
      </c>
    </row>
    <row r="38" spans="1:13" s="227" customFormat="1" ht="18" customHeight="1" x14ac:dyDescent="0.15">
      <c r="A38" s="219">
        <f t="shared" si="0"/>
        <v>0</v>
      </c>
      <c r="B38" s="234"/>
      <c r="C38" s="235">
        <v>30</v>
      </c>
      <c r="D38" s="7"/>
      <c r="E38" s="3"/>
      <c r="F38" s="7"/>
      <c r="G38" s="3"/>
      <c r="H38" s="12"/>
      <c r="I38" s="3"/>
      <c r="J38" s="15"/>
      <c r="K38" s="7"/>
      <c r="M38" s="227">
        <f t="shared" si="1"/>
        <v>0</v>
      </c>
    </row>
    <row r="39" spans="1:13" s="227" customFormat="1" ht="18" customHeight="1" x14ac:dyDescent="0.15">
      <c r="A39" s="219">
        <f t="shared" si="0"/>
        <v>0</v>
      </c>
      <c r="B39" s="234"/>
      <c r="C39" s="235">
        <v>31</v>
      </c>
      <c r="D39" s="7"/>
      <c r="E39" s="3"/>
      <c r="F39" s="7"/>
      <c r="G39" s="3"/>
      <c r="H39" s="12"/>
      <c r="I39" s="3"/>
      <c r="J39" s="15"/>
      <c r="K39" s="7"/>
      <c r="M39" s="227">
        <f t="shared" si="1"/>
        <v>0</v>
      </c>
    </row>
    <row r="40" spans="1:13" s="227" customFormat="1" ht="18" customHeight="1" x14ac:dyDescent="0.15">
      <c r="A40" s="219">
        <f t="shared" si="0"/>
        <v>0</v>
      </c>
      <c r="B40" s="234"/>
      <c r="C40" s="235">
        <v>32</v>
      </c>
      <c r="D40" s="7"/>
      <c r="E40" s="3"/>
      <c r="F40" s="7"/>
      <c r="G40" s="3"/>
      <c r="H40" s="12"/>
      <c r="I40" s="3"/>
      <c r="J40" s="15"/>
      <c r="K40" s="7"/>
      <c r="M40" s="227">
        <f t="shared" si="1"/>
        <v>0</v>
      </c>
    </row>
    <row r="41" spans="1:13" s="227" customFormat="1" ht="18" customHeight="1" x14ac:dyDescent="0.15">
      <c r="A41" s="219">
        <f t="shared" ref="A41:A58" si="2">IFERROR(IF(AND(OR($C41=1,AND($C41&gt;1,$M41&gt;0)), OR(TRIM($D41)="",TRIM($E41)="",TRIM($F41)="",TRIM($G41)="",TRIM($H41)="")),1001,0),3)</f>
        <v>0</v>
      </c>
      <c r="B41" s="234"/>
      <c r="C41" s="235">
        <v>33</v>
      </c>
      <c r="D41" s="7"/>
      <c r="E41" s="3"/>
      <c r="F41" s="7"/>
      <c r="G41" s="3"/>
      <c r="H41" s="12"/>
      <c r="I41" s="3"/>
      <c r="J41" s="15"/>
      <c r="K41" s="7"/>
      <c r="M41" s="227">
        <f t="shared" si="1"/>
        <v>0</v>
      </c>
    </row>
    <row r="42" spans="1:13" s="227" customFormat="1" ht="18" customHeight="1" x14ac:dyDescent="0.15">
      <c r="A42" s="219">
        <f t="shared" si="2"/>
        <v>0</v>
      </c>
      <c r="B42" s="234"/>
      <c r="C42" s="235">
        <v>34</v>
      </c>
      <c r="D42" s="7"/>
      <c r="E42" s="3"/>
      <c r="F42" s="7"/>
      <c r="G42" s="3"/>
      <c r="H42" s="12"/>
      <c r="I42" s="3"/>
      <c r="J42" s="15"/>
      <c r="K42" s="7"/>
      <c r="M42" s="227">
        <f t="shared" si="1"/>
        <v>0</v>
      </c>
    </row>
    <row r="43" spans="1:13" s="227" customFormat="1" ht="18" customHeight="1" x14ac:dyDescent="0.15">
      <c r="A43" s="219">
        <f t="shared" si="2"/>
        <v>0</v>
      </c>
      <c r="B43" s="234"/>
      <c r="C43" s="235">
        <v>35</v>
      </c>
      <c r="D43" s="7"/>
      <c r="E43" s="3"/>
      <c r="F43" s="7"/>
      <c r="G43" s="3"/>
      <c r="H43" s="12"/>
      <c r="I43" s="3"/>
      <c r="J43" s="15"/>
      <c r="K43" s="7"/>
      <c r="M43" s="227">
        <f t="shared" si="1"/>
        <v>0</v>
      </c>
    </row>
    <row r="44" spans="1:13" s="227" customFormat="1" ht="18" customHeight="1" x14ac:dyDescent="0.15">
      <c r="A44" s="219">
        <f t="shared" si="2"/>
        <v>0</v>
      </c>
      <c r="B44" s="234"/>
      <c r="C44" s="235">
        <v>36</v>
      </c>
      <c r="D44" s="7"/>
      <c r="E44" s="3"/>
      <c r="F44" s="7"/>
      <c r="G44" s="3"/>
      <c r="H44" s="12"/>
      <c r="I44" s="3"/>
      <c r="J44" s="15"/>
      <c r="K44" s="7"/>
      <c r="M44" s="227">
        <f t="shared" si="1"/>
        <v>0</v>
      </c>
    </row>
    <row r="45" spans="1:13" s="227" customFormat="1" ht="18" customHeight="1" x14ac:dyDescent="0.15">
      <c r="A45" s="219">
        <f t="shared" si="2"/>
        <v>0</v>
      </c>
      <c r="B45" s="234"/>
      <c r="C45" s="235">
        <v>37</v>
      </c>
      <c r="D45" s="7"/>
      <c r="E45" s="3"/>
      <c r="F45" s="7"/>
      <c r="G45" s="3"/>
      <c r="H45" s="12"/>
      <c r="I45" s="3"/>
      <c r="J45" s="15"/>
      <c r="K45" s="7"/>
      <c r="M45" s="227">
        <f t="shared" si="1"/>
        <v>0</v>
      </c>
    </row>
    <row r="46" spans="1:13" s="227" customFormat="1" ht="18" customHeight="1" x14ac:dyDescent="0.15">
      <c r="A46" s="219">
        <f t="shared" si="2"/>
        <v>0</v>
      </c>
      <c r="B46" s="234"/>
      <c r="C46" s="235">
        <v>38</v>
      </c>
      <c r="D46" s="7"/>
      <c r="E46" s="3"/>
      <c r="F46" s="7"/>
      <c r="G46" s="3"/>
      <c r="H46" s="12"/>
      <c r="I46" s="3"/>
      <c r="J46" s="15"/>
      <c r="K46" s="7"/>
      <c r="M46" s="227">
        <f t="shared" si="1"/>
        <v>0</v>
      </c>
    </row>
    <row r="47" spans="1:13" s="227" customFormat="1" ht="18" customHeight="1" x14ac:dyDescent="0.15">
      <c r="A47" s="219">
        <f t="shared" si="2"/>
        <v>0</v>
      </c>
      <c r="B47" s="234"/>
      <c r="C47" s="235">
        <v>39</v>
      </c>
      <c r="D47" s="7"/>
      <c r="E47" s="3"/>
      <c r="F47" s="7"/>
      <c r="G47" s="3"/>
      <c r="H47" s="12"/>
      <c r="I47" s="3"/>
      <c r="J47" s="15"/>
      <c r="K47" s="7"/>
      <c r="M47" s="227">
        <f t="shared" si="1"/>
        <v>0</v>
      </c>
    </row>
    <row r="48" spans="1:13" s="227" customFormat="1" ht="18" customHeight="1" x14ac:dyDescent="0.15">
      <c r="A48" s="219">
        <f t="shared" si="2"/>
        <v>0</v>
      </c>
      <c r="B48" s="234"/>
      <c r="C48" s="235">
        <v>40</v>
      </c>
      <c r="D48" s="7"/>
      <c r="E48" s="3"/>
      <c r="F48" s="7"/>
      <c r="G48" s="3"/>
      <c r="H48" s="12"/>
      <c r="I48" s="3"/>
      <c r="J48" s="15"/>
      <c r="K48" s="7"/>
      <c r="M48" s="227">
        <f t="shared" si="1"/>
        <v>0</v>
      </c>
    </row>
    <row r="49" spans="1:13" s="227" customFormat="1" ht="18" customHeight="1" x14ac:dyDescent="0.15">
      <c r="A49" s="219">
        <f t="shared" si="2"/>
        <v>0</v>
      </c>
      <c r="B49" s="234"/>
      <c r="C49" s="235">
        <v>41</v>
      </c>
      <c r="D49" s="7"/>
      <c r="E49" s="3"/>
      <c r="F49" s="7"/>
      <c r="G49" s="3"/>
      <c r="H49" s="12"/>
      <c r="I49" s="3"/>
      <c r="J49" s="15"/>
      <c r="K49" s="7"/>
      <c r="M49" s="227">
        <f t="shared" si="1"/>
        <v>0</v>
      </c>
    </row>
    <row r="50" spans="1:13" s="227" customFormat="1" ht="18" customHeight="1" x14ac:dyDescent="0.15">
      <c r="A50" s="219">
        <f t="shared" si="2"/>
        <v>0</v>
      </c>
      <c r="B50" s="234"/>
      <c r="C50" s="235">
        <v>42</v>
      </c>
      <c r="D50" s="7"/>
      <c r="E50" s="3"/>
      <c r="F50" s="7"/>
      <c r="G50" s="3"/>
      <c r="H50" s="12"/>
      <c r="I50" s="3"/>
      <c r="J50" s="15"/>
      <c r="K50" s="7"/>
      <c r="M50" s="227">
        <f t="shared" si="1"/>
        <v>0</v>
      </c>
    </row>
    <row r="51" spans="1:13" s="227" customFormat="1" ht="18" customHeight="1" x14ac:dyDescent="0.15">
      <c r="A51" s="219">
        <f t="shared" si="2"/>
        <v>0</v>
      </c>
      <c r="B51" s="234"/>
      <c r="C51" s="235">
        <v>43</v>
      </c>
      <c r="D51" s="7"/>
      <c r="E51" s="3"/>
      <c r="F51" s="7"/>
      <c r="G51" s="3"/>
      <c r="H51" s="12"/>
      <c r="I51" s="3"/>
      <c r="J51" s="15"/>
      <c r="K51" s="7"/>
      <c r="M51" s="227">
        <f t="shared" si="1"/>
        <v>0</v>
      </c>
    </row>
    <row r="52" spans="1:13" s="227" customFormat="1" ht="18" customHeight="1" x14ac:dyDescent="0.15">
      <c r="A52" s="219">
        <f t="shared" si="2"/>
        <v>0</v>
      </c>
      <c r="B52" s="234"/>
      <c r="C52" s="235">
        <v>44</v>
      </c>
      <c r="D52" s="7"/>
      <c r="E52" s="3"/>
      <c r="F52" s="7"/>
      <c r="G52" s="3"/>
      <c r="H52" s="12"/>
      <c r="I52" s="3"/>
      <c r="J52" s="15"/>
      <c r="K52" s="7"/>
      <c r="M52" s="227">
        <f t="shared" si="1"/>
        <v>0</v>
      </c>
    </row>
    <row r="53" spans="1:13" s="227" customFormat="1" ht="18" customHeight="1" x14ac:dyDescent="0.15">
      <c r="A53" s="219">
        <f t="shared" si="2"/>
        <v>0</v>
      </c>
      <c r="B53" s="234"/>
      <c r="C53" s="235">
        <v>45</v>
      </c>
      <c r="D53" s="7"/>
      <c r="E53" s="3"/>
      <c r="F53" s="7"/>
      <c r="G53" s="3"/>
      <c r="H53" s="12"/>
      <c r="I53" s="3"/>
      <c r="J53" s="15"/>
      <c r="K53" s="7"/>
      <c r="M53" s="227">
        <f t="shared" si="1"/>
        <v>0</v>
      </c>
    </row>
    <row r="54" spans="1:13" s="227" customFormat="1" ht="18" customHeight="1" x14ac:dyDescent="0.15">
      <c r="A54" s="219">
        <f t="shared" si="2"/>
        <v>0</v>
      </c>
      <c r="B54" s="234"/>
      <c r="C54" s="235">
        <v>46</v>
      </c>
      <c r="D54" s="7"/>
      <c r="E54" s="3"/>
      <c r="F54" s="7"/>
      <c r="G54" s="3"/>
      <c r="H54" s="12"/>
      <c r="I54" s="3"/>
      <c r="J54" s="15"/>
      <c r="K54" s="7"/>
      <c r="M54" s="227">
        <f t="shared" si="1"/>
        <v>0</v>
      </c>
    </row>
    <row r="55" spans="1:13" s="227" customFormat="1" ht="18" customHeight="1" x14ac:dyDescent="0.15">
      <c r="A55" s="219">
        <f t="shared" si="2"/>
        <v>0</v>
      </c>
      <c r="B55" s="234"/>
      <c r="C55" s="235">
        <v>47</v>
      </c>
      <c r="D55" s="7"/>
      <c r="E55" s="3"/>
      <c r="F55" s="7"/>
      <c r="G55" s="3"/>
      <c r="H55" s="12"/>
      <c r="I55" s="3"/>
      <c r="J55" s="15"/>
      <c r="K55" s="7"/>
      <c r="M55" s="227">
        <f t="shared" si="1"/>
        <v>0</v>
      </c>
    </row>
    <row r="56" spans="1:13" s="227" customFormat="1" ht="18" customHeight="1" x14ac:dyDescent="0.15">
      <c r="A56" s="219">
        <f t="shared" si="2"/>
        <v>0</v>
      </c>
      <c r="B56" s="234"/>
      <c r="C56" s="235">
        <v>48</v>
      </c>
      <c r="D56" s="7"/>
      <c r="E56" s="3"/>
      <c r="F56" s="7"/>
      <c r="G56" s="3"/>
      <c r="H56" s="12"/>
      <c r="I56" s="3"/>
      <c r="J56" s="15"/>
      <c r="K56" s="7"/>
      <c r="M56" s="227">
        <f t="shared" si="1"/>
        <v>0</v>
      </c>
    </row>
    <row r="57" spans="1:13" s="227" customFormat="1" ht="18" customHeight="1" x14ac:dyDescent="0.15">
      <c r="A57" s="219">
        <f t="shared" si="2"/>
        <v>0</v>
      </c>
      <c r="B57" s="234"/>
      <c r="C57" s="235">
        <v>49</v>
      </c>
      <c r="D57" s="7"/>
      <c r="E57" s="3"/>
      <c r="F57" s="7"/>
      <c r="G57" s="3"/>
      <c r="H57" s="12"/>
      <c r="I57" s="3"/>
      <c r="J57" s="15"/>
      <c r="K57" s="7"/>
      <c r="M57" s="227">
        <f t="shared" si="1"/>
        <v>0</v>
      </c>
    </row>
    <row r="58" spans="1:13" s="227" customFormat="1" ht="18" customHeight="1" x14ac:dyDescent="0.15">
      <c r="A58" s="219">
        <f t="shared" si="2"/>
        <v>0</v>
      </c>
      <c r="B58" s="234"/>
      <c r="C58" s="236">
        <v>50</v>
      </c>
      <c r="D58" s="8"/>
      <c r="E58" s="5"/>
      <c r="F58" s="8"/>
      <c r="G58" s="5"/>
      <c r="H58" s="13"/>
      <c r="I58" s="5"/>
      <c r="J58" s="16"/>
      <c r="K58" s="8"/>
      <c r="M58" s="227">
        <f t="shared" si="1"/>
        <v>0</v>
      </c>
    </row>
  </sheetData>
  <sheetProtection algorithmName="SHA-512" hashValue="Ypt0o+Ol3exc9ht4UAAXtiXVxLs49F645kT5uwruCWWtLamRG0zG8btyUC6jrlHF+KTVgDg/nJwwhAVsyC/Exw==" saltValue="24aLMQoJp7TMOXPPwY0giw=="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xr:uid="{F6A9BAF4-9EE2-4200-B50B-056962020E49}"/>
    <dataValidation errorStyle="warning" imeMode="hiragana" allowBlank="1" showInputMessage="1" showErrorMessage="1" sqref="E9:E58" xr:uid="{7E2386A4-D345-43E1-8AE4-71DC29D8C425}"/>
    <dataValidation errorStyle="warning" imeMode="fullKatakana" allowBlank="1" showInputMessage="1" showErrorMessage="1" sqref="F9:F58" xr:uid="{3ECC5C79-4905-42F4-A580-AB1F56F67CF6}"/>
    <dataValidation type="list" imeMode="halfAlpha" allowBlank="1" showInputMessage="1" showErrorMessage="1" error="リストから選択してください" sqref="G9:G58" xr:uid="{5D54EAC8-3122-44B5-AE6E-BFCCD8D736BE}">
      <formula1>"男,女,　"</formula1>
    </dataValidation>
    <dataValidation type="date" imeMode="halfAlpha" allowBlank="1" showInputMessage="1" showErrorMessage="1" error="有効な日付を入力してください" sqref="H9:H58" xr:uid="{01DFFADC-E1E5-4537-BE5A-1C1B8A5C52B2}">
      <formula1>92</formula1>
      <formula2>73415</formula2>
    </dataValidation>
    <dataValidation type="list" imeMode="halfAlpha" allowBlank="1" showInputMessage="1" showErrorMessage="1" error="リストから選択してください" sqref="I9:I58" xr:uid="{510AE566-41E1-43A5-8DA3-E146326E8093}">
      <formula1>"常勤,非常勤,　"</formula1>
    </dataValidation>
    <dataValidation errorStyle="warning" imeMode="hiragana" allowBlank="1" showInputMessage="1" showErrorMessage="1" sqref="J9:J58" xr:uid="{71327ABF-EC3D-4010-AEC2-8D9B649BC544}"/>
    <dataValidation errorStyle="warning" imeMode="hiragana" allowBlank="1" showInputMessage="1" showErrorMessage="1" sqref="K9:K58" xr:uid="{26A74FCC-5EDA-477B-A41D-09E38C07EB9A}"/>
  </dataValidations>
  <pageMargins left="0.43307086614173229" right="0.35433070866141736" top="0.52" bottom="0.31"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151D-3834-47DC-BF93-B74E189396A2}">
  <sheetPr codeName="Sheet11"/>
  <dimension ref="A1:A57"/>
  <sheetViews>
    <sheetView zoomScaleNormal="100" workbookViewId="0"/>
  </sheetViews>
  <sheetFormatPr defaultRowHeight="13.5" x14ac:dyDescent="0.15"/>
  <cols>
    <col min="1" max="1" width="144.125" style="73" customWidth="1"/>
    <col min="2" max="16384" width="9" style="73"/>
  </cols>
  <sheetData>
    <row r="1" spans="1:1" x14ac:dyDescent="0.15">
      <c r="A1" s="7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73" t="str">
        <f>"@神奈川県@和歌山県@鹿児島県@"</f>
        <v>@神奈川県@和歌山県@鹿児島県@</v>
      </c>
    </row>
    <row r="3" spans="1:1" x14ac:dyDescent="0.15">
      <c r="A3" s="73" t="s">
        <v>198</v>
      </c>
    </row>
    <row r="4" spans="1:1" x14ac:dyDescent="0.15">
      <c r="A4" s="73" t="s">
        <v>199</v>
      </c>
    </row>
    <row r="7" spans="1:1" x14ac:dyDescent="0.15">
      <c r="A7" s="237"/>
    </row>
    <row r="10" spans="1:1" x14ac:dyDescent="0.15">
      <c r="A10" s="49" t="s">
        <v>195</v>
      </c>
    </row>
    <row r="11" spans="1:1" x14ac:dyDescent="0.15">
      <c r="A11" s="49" t="s">
        <v>21</v>
      </c>
    </row>
    <row r="12" spans="1:1" x14ac:dyDescent="0.15">
      <c r="A12" s="49" t="s">
        <v>22</v>
      </c>
    </row>
    <row r="13" spans="1:1" x14ac:dyDescent="0.15">
      <c r="A13" s="49" t="s">
        <v>23</v>
      </c>
    </row>
    <row r="14" spans="1:1" x14ac:dyDescent="0.15">
      <c r="A14" s="49" t="s">
        <v>24</v>
      </c>
    </row>
    <row r="15" spans="1:1" x14ac:dyDescent="0.15">
      <c r="A15" s="49" t="s">
        <v>25</v>
      </c>
    </row>
    <row r="16" spans="1:1" x14ac:dyDescent="0.15">
      <c r="A16" s="49" t="s">
        <v>26</v>
      </c>
    </row>
    <row r="17" spans="1:1" x14ac:dyDescent="0.15">
      <c r="A17" s="49" t="s">
        <v>27</v>
      </c>
    </row>
    <row r="18" spans="1:1" x14ac:dyDescent="0.15">
      <c r="A18" s="49" t="s">
        <v>28</v>
      </c>
    </row>
    <row r="19" spans="1:1" x14ac:dyDescent="0.15">
      <c r="A19" s="49" t="s">
        <v>29</v>
      </c>
    </row>
    <row r="20" spans="1:1" x14ac:dyDescent="0.15">
      <c r="A20" s="49" t="s">
        <v>30</v>
      </c>
    </row>
    <row r="21" spans="1:1" x14ac:dyDescent="0.15">
      <c r="A21" s="49" t="s">
        <v>31</v>
      </c>
    </row>
    <row r="22" spans="1:1" x14ac:dyDescent="0.15">
      <c r="A22" s="49" t="s">
        <v>32</v>
      </c>
    </row>
    <row r="23" spans="1:1" x14ac:dyDescent="0.15">
      <c r="A23" s="49" t="s">
        <v>33</v>
      </c>
    </row>
    <row r="24" spans="1:1" x14ac:dyDescent="0.15">
      <c r="A24" s="49" t="s">
        <v>34</v>
      </c>
    </row>
    <row r="25" spans="1:1" x14ac:dyDescent="0.15">
      <c r="A25" s="49" t="s">
        <v>35</v>
      </c>
    </row>
    <row r="26" spans="1:1" x14ac:dyDescent="0.15">
      <c r="A26" s="49" t="s">
        <v>36</v>
      </c>
    </row>
    <row r="27" spans="1:1" x14ac:dyDescent="0.15">
      <c r="A27" s="49" t="s">
        <v>37</v>
      </c>
    </row>
    <row r="28" spans="1:1" x14ac:dyDescent="0.15">
      <c r="A28" s="49" t="s">
        <v>38</v>
      </c>
    </row>
    <row r="29" spans="1:1" x14ac:dyDescent="0.15">
      <c r="A29" s="49" t="s">
        <v>39</v>
      </c>
    </row>
    <row r="30" spans="1:1" x14ac:dyDescent="0.15">
      <c r="A30" s="49" t="s">
        <v>40</v>
      </c>
    </row>
    <row r="31" spans="1:1" x14ac:dyDescent="0.15">
      <c r="A31" s="49" t="s">
        <v>41</v>
      </c>
    </row>
    <row r="32" spans="1:1" x14ac:dyDescent="0.15">
      <c r="A32" s="49" t="s">
        <v>42</v>
      </c>
    </row>
    <row r="33" spans="1:1" x14ac:dyDescent="0.15">
      <c r="A33" s="49" t="s">
        <v>43</v>
      </c>
    </row>
    <row r="34" spans="1:1" x14ac:dyDescent="0.15">
      <c r="A34" s="49" t="s">
        <v>44</v>
      </c>
    </row>
    <row r="35" spans="1:1" x14ac:dyDescent="0.15">
      <c r="A35" s="49" t="s">
        <v>45</v>
      </c>
    </row>
    <row r="36" spans="1:1" x14ac:dyDescent="0.15">
      <c r="A36" s="49" t="s">
        <v>46</v>
      </c>
    </row>
    <row r="37" spans="1:1" x14ac:dyDescent="0.15">
      <c r="A37" s="49" t="s">
        <v>47</v>
      </c>
    </row>
    <row r="38" spans="1:1" x14ac:dyDescent="0.15">
      <c r="A38" s="49" t="s">
        <v>48</v>
      </c>
    </row>
    <row r="39" spans="1:1" x14ac:dyDescent="0.15">
      <c r="A39" s="49" t="s">
        <v>49</v>
      </c>
    </row>
    <row r="40" spans="1:1" x14ac:dyDescent="0.15">
      <c r="A40" s="49" t="s">
        <v>50</v>
      </c>
    </row>
    <row r="41" spans="1:1" x14ac:dyDescent="0.15">
      <c r="A41" s="49" t="s">
        <v>51</v>
      </c>
    </row>
    <row r="42" spans="1:1" x14ac:dyDescent="0.15">
      <c r="A42" s="49" t="s">
        <v>52</v>
      </c>
    </row>
    <row r="43" spans="1:1" x14ac:dyDescent="0.15">
      <c r="A43" s="49" t="s">
        <v>53</v>
      </c>
    </row>
    <row r="44" spans="1:1" x14ac:dyDescent="0.15">
      <c r="A44" s="49" t="s">
        <v>54</v>
      </c>
    </row>
    <row r="45" spans="1:1" x14ac:dyDescent="0.15">
      <c r="A45" s="49" t="s">
        <v>55</v>
      </c>
    </row>
    <row r="46" spans="1:1" x14ac:dyDescent="0.15">
      <c r="A46" s="49" t="s">
        <v>56</v>
      </c>
    </row>
    <row r="47" spans="1:1" x14ac:dyDescent="0.15">
      <c r="A47" s="49" t="s">
        <v>57</v>
      </c>
    </row>
    <row r="48" spans="1:1" x14ac:dyDescent="0.15">
      <c r="A48" s="49" t="s">
        <v>58</v>
      </c>
    </row>
    <row r="49" spans="1:1" x14ac:dyDescent="0.15">
      <c r="A49" s="49" t="s">
        <v>59</v>
      </c>
    </row>
    <row r="50" spans="1:1" x14ac:dyDescent="0.15">
      <c r="A50" s="49" t="s">
        <v>60</v>
      </c>
    </row>
    <row r="51" spans="1:1" x14ac:dyDescent="0.15">
      <c r="A51" s="49" t="s">
        <v>61</v>
      </c>
    </row>
    <row r="52" spans="1:1" x14ac:dyDescent="0.15">
      <c r="A52" s="49" t="s">
        <v>62</v>
      </c>
    </row>
    <row r="53" spans="1:1" x14ac:dyDescent="0.15">
      <c r="A53" s="49" t="s">
        <v>63</v>
      </c>
    </row>
    <row r="54" spans="1:1" x14ac:dyDescent="0.15">
      <c r="A54" s="49" t="s">
        <v>64</v>
      </c>
    </row>
    <row r="55" spans="1:1" x14ac:dyDescent="0.15">
      <c r="A55" s="49" t="s">
        <v>65</v>
      </c>
    </row>
    <row r="56" spans="1:1" x14ac:dyDescent="0.15">
      <c r="A56" s="49" t="s">
        <v>66</v>
      </c>
    </row>
    <row r="57" spans="1:1" x14ac:dyDescent="0.15">
      <c r="A57" s="49" t="s">
        <v>67</v>
      </c>
    </row>
  </sheetData>
  <sheetProtection algorithmName="SHA-512" hashValue="Od7TPM1F/enOUg79HXRAsVqqJQhvx9JakXC8Fqf4D8ZLsDGrDFdaOu5bURxoMwHAib0wzICZiQTlzKdMa1xJPg==" saltValue="fm+70/cPdNfeWD6OTFRQ4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2024-04-16T01:28:20Z</cp:lastPrinted>
  <dcterms:created xsi:type="dcterms:W3CDTF">2018-07-20T07:50:20Z</dcterms:created>
  <dcterms:modified xsi:type="dcterms:W3CDTF">2024-10-17T02:18:21Z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872766ba-0516-4334-9280-713832621b4b</vt:lpwstr>
  </property>
</Properties>
</file>